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uroda\Documents\"/>
    </mc:Choice>
  </mc:AlternateContent>
  <bookViews>
    <workbookView xWindow="0" yWindow="0" windowWidth="20490" windowHeight="7050"/>
  </bookViews>
  <sheets>
    <sheet name="NORMAL" sheetId="1" r:id="rId1"/>
    <sheet name="5%" sheetId="2" r:id="rId2"/>
    <sheet name="10%" sheetId="3" r:id="rId3"/>
    <sheet name="15%" sheetId="4" r:id="rId4"/>
  </sheets>
  <definedNames>
    <definedName name="_xlnm.Print_Area" localSheetId="0">NORMAL!$A$1:$L$38</definedName>
  </definedNames>
  <calcPr calcId="162913"/>
</workbook>
</file>

<file path=xl/calcChain.xml><?xml version="1.0" encoding="utf-8"?>
<calcChain xmlns="http://schemas.openxmlformats.org/spreadsheetml/2006/main">
  <c r="F12" i="4" l="1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11" i="4"/>
  <c r="E30" i="4"/>
  <c r="E29" i="4"/>
  <c r="J29" i="4" s="1"/>
  <c r="E28" i="4"/>
  <c r="E27" i="4"/>
  <c r="E26" i="4"/>
  <c r="E25" i="4"/>
  <c r="J25" i="4" s="1"/>
  <c r="E24" i="4"/>
  <c r="E23" i="4"/>
  <c r="E22" i="4"/>
  <c r="E21" i="4"/>
  <c r="J21" i="4" s="1"/>
  <c r="E20" i="4"/>
  <c r="E19" i="4"/>
  <c r="E18" i="4"/>
  <c r="E17" i="4"/>
  <c r="J17" i="4" s="1"/>
  <c r="E16" i="4"/>
  <c r="E15" i="4"/>
  <c r="E14" i="4"/>
  <c r="E13" i="4"/>
  <c r="J13" i="4" s="1"/>
  <c r="E12" i="4"/>
  <c r="E11" i="4"/>
  <c r="F35" i="4"/>
  <c r="F34" i="4"/>
  <c r="F33" i="4"/>
  <c r="K30" i="4"/>
  <c r="J30" i="4"/>
  <c r="D30" i="4"/>
  <c r="A30" i="4"/>
  <c r="K29" i="4"/>
  <c r="D29" i="4"/>
  <c r="A29" i="4"/>
  <c r="K28" i="4"/>
  <c r="J28" i="4"/>
  <c r="D28" i="4"/>
  <c r="A28" i="4"/>
  <c r="K27" i="4"/>
  <c r="J27" i="4"/>
  <c r="D27" i="4"/>
  <c r="A27" i="4"/>
  <c r="K26" i="4"/>
  <c r="J26" i="4"/>
  <c r="D26" i="4"/>
  <c r="A26" i="4"/>
  <c r="K25" i="4"/>
  <c r="D25" i="4"/>
  <c r="A25" i="4"/>
  <c r="K24" i="4"/>
  <c r="J24" i="4"/>
  <c r="D24" i="4"/>
  <c r="A24" i="4"/>
  <c r="K23" i="4"/>
  <c r="J23" i="4"/>
  <c r="D23" i="4"/>
  <c r="A23" i="4"/>
  <c r="K22" i="4"/>
  <c r="J22" i="4"/>
  <c r="D22" i="4"/>
  <c r="A22" i="4"/>
  <c r="K21" i="4"/>
  <c r="D21" i="4"/>
  <c r="A21" i="4"/>
  <c r="K20" i="4"/>
  <c r="J20" i="4"/>
  <c r="D20" i="4"/>
  <c r="A20" i="4"/>
  <c r="K19" i="4"/>
  <c r="D19" i="4"/>
  <c r="A19" i="4"/>
  <c r="K18" i="4"/>
  <c r="D18" i="4"/>
  <c r="A18" i="4"/>
  <c r="K17" i="4"/>
  <c r="D17" i="4"/>
  <c r="A17" i="4"/>
  <c r="K16" i="4"/>
  <c r="D16" i="4"/>
  <c r="A16" i="4"/>
  <c r="K15" i="4"/>
  <c r="J15" i="4"/>
  <c r="D15" i="4"/>
  <c r="A15" i="4"/>
  <c r="K14" i="4"/>
  <c r="D14" i="4"/>
  <c r="A14" i="4"/>
  <c r="K13" i="4"/>
  <c r="D13" i="4"/>
  <c r="A13" i="4"/>
  <c r="K12" i="4"/>
  <c r="D12" i="4"/>
  <c r="A12" i="4"/>
  <c r="K11" i="4"/>
  <c r="D11" i="4"/>
  <c r="A11" i="4"/>
  <c r="L7" i="4"/>
  <c r="G7" i="4"/>
  <c r="C7" i="4"/>
  <c r="B7" i="4"/>
  <c r="L6" i="4"/>
  <c r="G6" i="4"/>
  <c r="B6" i="4"/>
  <c r="L5" i="4"/>
  <c r="B5" i="4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J27" i="3" s="1"/>
  <c r="E28" i="3"/>
  <c r="E29" i="3"/>
  <c r="E30" i="3"/>
  <c r="J30" i="3" s="1"/>
  <c r="E11" i="3"/>
  <c r="F35" i="3"/>
  <c r="F34" i="3"/>
  <c r="F33" i="3"/>
  <c r="K30" i="3"/>
  <c r="D30" i="3"/>
  <c r="A30" i="3"/>
  <c r="K29" i="3"/>
  <c r="J29" i="3"/>
  <c r="D29" i="3"/>
  <c r="A29" i="3"/>
  <c r="K28" i="3"/>
  <c r="J28" i="3"/>
  <c r="D28" i="3"/>
  <c r="A28" i="3"/>
  <c r="K27" i="3"/>
  <c r="D27" i="3"/>
  <c r="A27" i="3"/>
  <c r="K26" i="3"/>
  <c r="J26" i="3"/>
  <c r="D26" i="3"/>
  <c r="A26" i="3"/>
  <c r="K25" i="3"/>
  <c r="J25" i="3"/>
  <c r="D25" i="3"/>
  <c r="A25" i="3"/>
  <c r="K24" i="3"/>
  <c r="J24" i="3"/>
  <c r="D24" i="3"/>
  <c r="A24" i="3"/>
  <c r="K23" i="3"/>
  <c r="J23" i="3"/>
  <c r="D23" i="3"/>
  <c r="A23" i="3"/>
  <c r="K22" i="3"/>
  <c r="J22" i="3"/>
  <c r="D22" i="3"/>
  <c r="A22" i="3"/>
  <c r="K21" i="3"/>
  <c r="J21" i="3"/>
  <c r="D21" i="3"/>
  <c r="A21" i="3"/>
  <c r="K20" i="3"/>
  <c r="J20" i="3"/>
  <c r="D20" i="3"/>
  <c r="A20" i="3"/>
  <c r="K19" i="3"/>
  <c r="J19" i="3"/>
  <c r="D19" i="3"/>
  <c r="A19" i="3"/>
  <c r="K18" i="3"/>
  <c r="J18" i="3"/>
  <c r="D18" i="3"/>
  <c r="A18" i="3"/>
  <c r="K17" i="3"/>
  <c r="J17" i="3"/>
  <c r="D17" i="3"/>
  <c r="A17" i="3"/>
  <c r="K16" i="3"/>
  <c r="J16" i="3"/>
  <c r="D16" i="3"/>
  <c r="A16" i="3"/>
  <c r="K15" i="3"/>
  <c r="J15" i="3"/>
  <c r="D15" i="3"/>
  <c r="A15" i="3"/>
  <c r="K14" i="3"/>
  <c r="J14" i="3"/>
  <c r="D14" i="3"/>
  <c r="A14" i="3"/>
  <c r="K13" i="3"/>
  <c r="J13" i="3"/>
  <c r="D13" i="3"/>
  <c r="A13" i="3"/>
  <c r="K12" i="3"/>
  <c r="J12" i="3"/>
  <c r="D12" i="3"/>
  <c r="A12" i="3"/>
  <c r="K11" i="3"/>
  <c r="D11" i="3"/>
  <c r="A11" i="3"/>
  <c r="L7" i="3"/>
  <c r="G7" i="3"/>
  <c r="C7" i="3"/>
  <c r="B7" i="3"/>
  <c r="L6" i="3"/>
  <c r="G6" i="3"/>
  <c r="B6" i="3"/>
  <c r="L5" i="3"/>
  <c r="B5" i="3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11" i="2"/>
  <c r="L7" i="2"/>
  <c r="L6" i="2"/>
  <c r="L5" i="2"/>
  <c r="G7" i="2"/>
  <c r="G6" i="2"/>
  <c r="C7" i="2"/>
  <c r="B7" i="2"/>
  <c r="B6" i="2"/>
  <c r="B5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11" i="2"/>
  <c r="E12" i="2"/>
  <c r="E13" i="2"/>
  <c r="J13" i="2" s="1"/>
  <c r="E14" i="2"/>
  <c r="E15" i="2"/>
  <c r="E16" i="2"/>
  <c r="J16" i="2" s="1"/>
  <c r="E17" i="2"/>
  <c r="E18" i="2"/>
  <c r="E19" i="2"/>
  <c r="J19" i="2" s="1"/>
  <c r="E20" i="2"/>
  <c r="J20" i="2" s="1"/>
  <c r="E21" i="2"/>
  <c r="J21" i="2" s="1"/>
  <c r="E22" i="2"/>
  <c r="E23" i="2"/>
  <c r="E24" i="2"/>
  <c r="J24" i="2" s="1"/>
  <c r="E25" i="2"/>
  <c r="J25" i="2" s="1"/>
  <c r="E26" i="2"/>
  <c r="E27" i="2"/>
  <c r="J27" i="2" s="1"/>
  <c r="E28" i="2"/>
  <c r="E29" i="2"/>
  <c r="J29" i="2" s="1"/>
  <c r="E30" i="2"/>
  <c r="E11" i="2"/>
  <c r="F35" i="2"/>
  <c r="F34" i="2"/>
  <c r="J30" i="2"/>
  <c r="J28" i="2"/>
  <c r="J26" i="2"/>
  <c r="J23" i="2"/>
  <c r="J22" i="2"/>
  <c r="J17" i="2"/>
  <c r="J15" i="2"/>
  <c r="J14" i="2"/>
  <c r="J18" i="1"/>
  <c r="J17" i="1"/>
  <c r="J16" i="1"/>
  <c r="J22" i="1"/>
  <c r="J21" i="1"/>
  <c r="J15" i="1"/>
  <c r="J19" i="1"/>
  <c r="J20" i="1"/>
  <c r="J23" i="1"/>
  <c r="J24" i="1"/>
  <c r="J25" i="1"/>
  <c r="J26" i="1"/>
  <c r="J27" i="1"/>
  <c r="J12" i="1"/>
  <c r="J13" i="1"/>
  <c r="J14" i="1"/>
  <c r="F35" i="1" s="1"/>
  <c r="J28" i="1"/>
  <c r="J29" i="1"/>
  <c r="J30" i="1"/>
  <c r="L33" i="1"/>
  <c r="L32" i="1"/>
  <c r="J11" i="1"/>
  <c r="F33" i="1" s="1"/>
  <c r="J18" i="2" l="1"/>
  <c r="J14" i="4"/>
  <c r="J16" i="4"/>
  <c r="J12" i="4"/>
  <c r="J18" i="4"/>
  <c r="L32" i="3"/>
  <c r="L32" i="4"/>
  <c r="J19" i="4"/>
  <c r="L33" i="4"/>
  <c r="L33" i="2"/>
  <c r="L33" i="3"/>
  <c r="J11" i="2"/>
  <c r="F33" i="2" s="1"/>
  <c r="F34" i="1"/>
  <c r="L32" i="2"/>
  <c r="J12" i="2"/>
  <c r="J11" i="4"/>
  <c r="J11" i="3"/>
  <c r="L34" i="3" s="1"/>
  <c r="L34" i="1"/>
  <c r="L34" i="4" l="1"/>
  <c r="L34" i="2"/>
</calcChain>
</file>

<file path=xl/sharedStrings.xml><?xml version="1.0" encoding="utf-8"?>
<sst xmlns="http://schemas.openxmlformats.org/spreadsheetml/2006/main" count="125" uniqueCount="30">
  <si>
    <t>PRESUPUESTO</t>
  </si>
  <si>
    <t>CLIENTE:</t>
  </si>
  <si>
    <t>MODELO:</t>
  </si>
  <si>
    <t>SERIE:</t>
  </si>
  <si>
    <t>NO. ORDEN:</t>
  </si>
  <si>
    <t>E-MAIL:</t>
  </si>
  <si>
    <t>FECHA:</t>
  </si>
  <si>
    <t>TELÉFONOS:</t>
  </si>
  <si>
    <t>DESCRIPCIÓN</t>
  </si>
  <si>
    <t>COSTO DE REFACCION</t>
  </si>
  <si>
    <t>COSTO DE MANO DE OBRA</t>
  </si>
  <si>
    <t>PRIORIDAD</t>
  </si>
  <si>
    <t>ALTA</t>
  </si>
  <si>
    <t>MEDIANA</t>
  </si>
  <si>
    <t>BAJA</t>
  </si>
  <si>
    <t>MED</t>
  </si>
  <si>
    <t># DE PARTE</t>
  </si>
  <si>
    <t>OBSERVACIONES</t>
  </si>
  <si>
    <t>TOTAL</t>
  </si>
  <si>
    <t>TOTAL REFACCIONES</t>
  </si>
  <si>
    <t>TOTAL DE MANO DE OBRA</t>
  </si>
  <si>
    <t>TOTAL GENERAL</t>
  </si>
  <si>
    <t xml:space="preserve">NOTA: </t>
  </si>
  <si>
    <t>KMS:</t>
  </si>
  <si>
    <t>Jalisco 901 Sur. Col Centro. Tel. 4100000 ext. 111,120 y 140</t>
  </si>
  <si>
    <t>LOS PRECIOS PROPORCIONADOS ESTAN SUJETOS A CAMBIOS SIN PREVIO AVISO. *PRESUPUESTO ESTIMATIVO A RESERVA DE DESARMAR *TODO PEDIDO REQUIERE ANTICIPO</t>
  </si>
  <si>
    <t>X</t>
  </si>
  <si>
    <t>APS</t>
  </si>
  <si>
    <t>Cambio de Aceite y filtro, Filtro del Aire, Alineación, Balanceo, Rotación de llantas, Diagnostico por computadora, Revisión de Niveles, Limpieza y Ajuste de Frenos, Diagnostico de Bateria+  Limpiador Interno de Motor + Limpiador de Cuerpo de Aceleración + Shampoo Limpiaparabrisas</t>
  </si>
  <si>
    <t xml:space="preserve">SERVICIO MAYOR 30,000KM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</si>
</sst>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164" formatCode="[$$-80A]#,##0.00;\-[$$-80A]#,##0.00"/>
    <numFmt numFmtId="165" formatCode="[$$-80A]#,##0.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b/>
      <i/>
      <sz val="13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43">
    <border>
      <left/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/>
      <right/>
      <top/>
      <bottom style="thick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ck">
        <color auto="1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116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3" fillId="2" borderId="0" xfId="0" applyFont="1" applyFill="1" applyAlignment="1">
      <alignment horizontal="left"/>
    </xf>
    <xf numFmtId="0" fontId="1" fillId="0" borderId="0" xfId="0" applyFont="1"/>
    <xf numFmtId="0" fontId="0" fillId="0" borderId="0" xfId="0" applyBorder="1"/>
    <xf numFmtId="44" fontId="0" fillId="0" borderId="7" xfId="1" applyFont="1" applyBorder="1"/>
    <xf numFmtId="0" fontId="0" fillId="0" borderId="3" xfId="0" applyBorder="1"/>
    <xf numFmtId="44" fontId="0" fillId="0" borderId="6" xfId="1" applyFont="1" applyBorder="1"/>
    <xf numFmtId="44" fontId="0" fillId="0" borderId="8" xfId="1" applyFont="1" applyBorder="1"/>
    <xf numFmtId="0" fontId="0" fillId="0" borderId="8" xfId="0" applyFont="1" applyBorder="1" applyAlignment="1">
      <alignment horizontal="left"/>
    </xf>
    <xf numFmtId="0" fontId="0" fillId="0" borderId="7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44" fontId="0" fillId="0" borderId="8" xfId="1" applyFont="1" applyBorder="1" applyAlignment="1">
      <alignment horizontal="center"/>
    </xf>
    <xf numFmtId="44" fontId="0" fillId="0" borderId="7" xfId="1" applyFont="1" applyBorder="1" applyAlignment="1">
      <alignment horizontal="center"/>
    </xf>
    <xf numFmtId="0" fontId="0" fillId="0" borderId="0" xfId="0" applyFill="1" applyBorder="1"/>
    <xf numFmtId="0" fontId="6" fillId="0" borderId="0" xfId="0" applyFont="1" applyFill="1" applyBorder="1" applyAlignment="1">
      <alignment horizontal="right"/>
    </xf>
    <xf numFmtId="0" fontId="1" fillId="0" borderId="0" xfId="0" applyFont="1" applyAlignment="1"/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165" fontId="0" fillId="0" borderId="22" xfId="1" applyNumberFormat="1" applyFont="1" applyBorder="1"/>
    <xf numFmtId="165" fontId="0" fillId="0" borderId="23" xfId="1" applyNumberFormat="1" applyFont="1" applyBorder="1"/>
    <xf numFmtId="165" fontId="0" fillId="0" borderId="24" xfId="1" applyNumberFormat="1" applyFont="1" applyBorder="1"/>
    <xf numFmtId="0" fontId="1" fillId="3" borderId="8" xfId="0" applyFont="1" applyFill="1" applyBorder="1"/>
    <xf numFmtId="0" fontId="9" fillId="0" borderId="0" xfId="0" applyFont="1"/>
    <xf numFmtId="0" fontId="10" fillId="2" borderId="0" xfId="0" applyFont="1" applyFill="1" applyAlignment="1">
      <alignment horizontal="left"/>
    </xf>
    <xf numFmtId="0" fontId="3" fillId="2" borderId="0" xfId="0" applyFont="1" applyFill="1" applyAlignment="1"/>
    <xf numFmtId="0" fontId="6" fillId="2" borderId="0" xfId="0" applyFont="1" applyFill="1" applyAlignment="1">
      <alignment horizontal="left"/>
    </xf>
    <xf numFmtId="165" fontId="0" fillId="0" borderId="26" xfId="1" applyNumberFormat="1" applyFont="1" applyBorder="1"/>
    <xf numFmtId="165" fontId="0" fillId="0" borderId="27" xfId="1" applyNumberFormat="1" applyFont="1" applyBorder="1"/>
    <xf numFmtId="165" fontId="0" fillId="0" borderId="28" xfId="1" applyNumberFormat="1" applyFont="1" applyBorder="1"/>
    <xf numFmtId="164" fontId="0" fillId="0" borderId="19" xfId="1" applyNumberFormat="1" applyFont="1" applyFill="1" applyBorder="1"/>
    <xf numFmtId="164" fontId="0" fillId="0" borderId="20" xfId="1" applyNumberFormat="1" applyFont="1" applyFill="1" applyBorder="1"/>
    <xf numFmtId="164" fontId="0" fillId="0" borderId="21" xfId="1" applyNumberFormat="1" applyFont="1" applyFill="1" applyBorder="1"/>
    <xf numFmtId="0" fontId="0" fillId="0" borderId="0" xfId="0" applyFont="1" applyAlignment="1">
      <alignment horizontal="left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14" fontId="0" fillId="0" borderId="0" xfId="0" applyNumberFormat="1" applyFont="1" applyAlignment="1">
      <alignment horizontal="left"/>
    </xf>
    <xf numFmtId="0" fontId="0" fillId="0" borderId="0" xfId="0" applyFont="1" applyAlignment="1">
      <alignment horizontal="center"/>
    </xf>
    <xf numFmtId="0" fontId="0" fillId="0" borderId="21" xfId="0" applyBorder="1" applyAlignment="1">
      <alignment horizontal="center"/>
    </xf>
    <xf numFmtId="0" fontId="0" fillId="0" borderId="0" xfId="0" applyFont="1" applyAlignment="1">
      <alignment horizontal="left"/>
    </xf>
    <xf numFmtId="0" fontId="0" fillId="0" borderId="20" xfId="0" applyBorder="1" applyAlignment="1">
      <alignment horizontal="center"/>
    </xf>
    <xf numFmtId="0" fontId="0" fillId="0" borderId="27" xfId="0" applyBorder="1" applyAlignment="1">
      <alignment horizontal="center"/>
    </xf>
    <xf numFmtId="165" fontId="0" fillId="0" borderId="0" xfId="1" applyNumberFormat="1" applyFont="1" applyBorder="1"/>
    <xf numFmtId="165" fontId="0" fillId="0" borderId="35" xfId="1" applyNumberFormat="1" applyFont="1" applyBorder="1"/>
    <xf numFmtId="165" fontId="0" fillId="0" borderId="36" xfId="1" applyNumberFormat="1" applyFont="1" applyBorder="1"/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19" xfId="0" applyBorder="1" applyAlignment="1">
      <alignment horizontal="center"/>
    </xf>
    <xf numFmtId="165" fontId="0" fillId="0" borderId="38" xfId="1" applyNumberFormat="1" applyFont="1" applyBorder="1"/>
    <xf numFmtId="165" fontId="0" fillId="0" borderId="41" xfId="1" applyNumberFormat="1" applyFont="1" applyBorder="1"/>
    <xf numFmtId="164" fontId="0" fillId="0" borderId="12" xfId="1" applyNumberFormat="1" applyFont="1" applyFill="1" applyBorder="1"/>
    <xf numFmtId="164" fontId="0" fillId="0" borderId="0" xfId="1" applyNumberFormat="1" applyFont="1" applyFill="1" applyBorder="1"/>
    <xf numFmtId="164" fontId="0" fillId="0" borderId="17" xfId="1" applyNumberFormat="1" applyFont="1" applyFill="1" applyBorder="1"/>
    <xf numFmtId="0" fontId="0" fillId="0" borderId="37" xfId="0" applyBorder="1" applyAlignment="1">
      <alignment horizontal="center"/>
    </xf>
    <xf numFmtId="0" fontId="0" fillId="0" borderId="40" xfId="0" applyBorder="1" applyAlignment="1">
      <alignment horizontal="center"/>
    </xf>
    <xf numFmtId="165" fontId="0" fillId="0" borderId="37" xfId="1" applyNumberFormat="1" applyFont="1" applyBorder="1"/>
    <xf numFmtId="165" fontId="0" fillId="0" borderId="40" xfId="1" applyNumberFormat="1" applyFont="1" applyBorder="1"/>
    <xf numFmtId="14" fontId="0" fillId="0" borderId="0" xfId="0" applyNumberFormat="1" applyAlignment="1">
      <alignment horizontal="left"/>
    </xf>
    <xf numFmtId="0" fontId="0" fillId="0" borderId="27" xfId="0" applyBorder="1" applyAlignment="1"/>
    <xf numFmtId="0" fontId="0" fillId="0" borderId="15" xfId="0" applyBorder="1" applyAlignment="1"/>
    <xf numFmtId="0" fontId="0" fillId="0" borderId="14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20" xfId="0" applyBorder="1" applyAlignment="1">
      <alignment wrapText="1"/>
    </xf>
    <xf numFmtId="0" fontId="0" fillId="0" borderId="0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0" fontId="0" fillId="0" borderId="14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Font="1" applyAlignment="1">
      <alignment horizontal="left"/>
    </xf>
    <xf numFmtId="0" fontId="2" fillId="2" borderId="0" xfId="0" applyFont="1" applyFill="1" applyAlignment="1">
      <alignment horizontal="center"/>
    </xf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0" fillId="0" borderId="26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27" xfId="0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8" fillId="0" borderId="10" xfId="0" applyFont="1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7" xfId="0" applyBorder="1" applyAlignment="1">
      <alignment horizontal="center" wrapText="1"/>
    </xf>
    <xf numFmtId="0" fontId="0" fillId="0" borderId="38" xfId="0" applyBorder="1" applyAlignment="1">
      <alignment horizontal="center" wrapText="1"/>
    </xf>
    <xf numFmtId="0" fontId="0" fillId="0" borderId="37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27" xfId="0" applyBorder="1" applyAlignment="1">
      <alignment horizontal="center" wrapText="1"/>
    </xf>
    <xf numFmtId="0" fontId="0" fillId="0" borderId="40" xfId="0" applyBorder="1" applyAlignment="1">
      <alignment horizontal="center" wrapText="1"/>
    </xf>
    <xf numFmtId="0" fontId="0" fillId="0" borderId="41" xfId="0" applyBorder="1" applyAlignment="1">
      <alignment horizontal="center" wrapText="1"/>
    </xf>
    <xf numFmtId="0" fontId="0" fillId="0" borderId="40" xfId="0" applyBorder="1" applyAlignment="1">
      <alignment horizontal="center"/>
    </xf>
    <xf numFmtId="0" fontId="0" fillId="0" borderId="42" xfId="0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28575</xdr:rowOff>
    </xdr:from>
    <xdr:to>
      <xdr:col>11</xdr:col>
      <xdr:colOff>742950</xdr:colOff>
      <xdr:row>1</xdr:row>
      <xdr:rowOff>19050</xdr:rowOff>
    </xdr:to>
    <xdr:sp macro="" textlink="">
      <xdr:nvSpPr>
        <xdr:cNvPr id="2" name="WordArt 4"/>
        <xdr:cNvSpPr>
          <a:spLocks noChangeArrowheads="1" noChangeShapeType="1" noTextEdit="1"/>
        </xdr:cNvSpPr>
      </xdr:nvSpPr>
      <xdr:spPr bwMode="auto">
        <a:xfrm>
          <a:off x="5715000" y="28575"/>
          <a:ext cx="3409950" cy="1905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s-ES" sz="18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Tahoma"/>
              <a:cs typeface="Tahoma"/>
            </a:rPr>
            <a:t>Motor</a:t>
          </a:r>
          <a:r>
            <a:rPr lang="es-ES" sz="1800" kern="10" spc="0" baseline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Tahoma"/>
              <a:cs typeface="Tahoma"/>
            </a:rPr>
            <a:t> Autos de Obregón S.A. de C.V.</a:t>
          </a:r>
          <a:endParaRPr lang="es-ES" sz="1800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/>
            <a:latin typeface="Tahoma"/>
            <a:cs typeface="Tahoma"/>
          </a:endParaRPr>
        </a:p>
      </xdr:txBody>
    </xdr:sp>
    <xdr:clientData/>
  </xdr:twoCellAnchor>
  <xdr:twoCellAnchor editAs="oneCell">
    <xdr:from>
      <xdr:col>0</xdr:col>
      <xdr:colOff>152399</xdr:colOff>
      <xdr:row>0</xdr:row>
      <xdr:rowOff>85724</xdr:rowOff>
    </xdr:from>
    <xdr:to>
      <xdr:col>2</xdr:col>
      <xdr:colOff>267842</xdr:colOff>
      <xdr:row>2</xdr:row>
      <xdr:rowOff>76200</xdr:rowOff>
    </xdr:to>
    <xdr:pic>
      <xdr:nvPicPr>
        <xdr:cNvPr id="3" name="2 Imagen" descr="rafael leyva"/>
        <xdr:cNvPicPr/>
      </xdr:nvPicPr>
      <xdr:blipFill>
        <a:blip xmlns:r="http://schemas.openxmlformats.org/officeDocument/2006/relationships" r:embed="rId1" cstate="print"/>
        <a:srcRect t="89706" r="59036" b="-1471"/>
        <a:stretch>
          <a:fillRect/>
        </a:stretch>
      </xdr:blipFill>
      <xdr:spPr bwMode="auto">
        <a:xfrm>
          <a:off x="152399" y="85724"/>
          <a:ext cx="1658493" cy="3905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28575</xdr:rowOff>
    </xdr:from>
    <xdr:to>
      <xdr:col>11</xdr:col>
      <xdr:colOff>742950</xdr:colOff>
      <xdr:row>1</xdr:row>
      <xdr:rowOff>19050</xdr:rowOff>
    </xdr:to>
    <xdr:sp macro="" textlink="">
      <xdr:nvSpPr>
        <xdr:cNvPr id="2" name="WordArt 4"/>
        <xdr:cNvSpPr>
          <a:spLocks noChangeArrowheads="1" noChangeShapeType="1" noTextEdit="1"/>
        </xdr:cNvSpPr>
      </xdr:nvSpPr>
      <xdr:spPr bwMode="auto">
        <a:xfrm>
          <a:off x="4848225" y="28575"/>
          <a:ext cx="3409950" cy="1905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s-ES" sz="18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Tahoma"/>
              <a:cs typeface="Tahoma"/>
            </a:rPr>
            <a:t>Motor</a:t>
          </a:r>
          <a:r>
            <a:rPr lang="es-ES" sz="1800" kern="10" spc="0" baseline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Tahoma"/>
              <a:cs typeface="Tahoma"/>
            </a:rPr>
            <a:t> Autos de Obregón S.A. de C.V.</a:t>
          </a:r>
          <a:endParaRPr lang="es-ES" sz="1800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/>
            <a:latin typeface="Tahoma"/>
            <a:cs typeface="Tahoma"/>
          </a:endParaRPr>
        </a:p>
      </xdr:txBody>
    </xdr:sp>
    <xdr:clientData/>
  </xdr:twoCellAnchor>
  <xdr:twoCellAnchor editAs="oneCell">
    <xdr:from>
      <xdr:col>0</xdr:col>
      <xdr:colOff>152399</xdr:colOff>
      <xdr:row>0</xdr:row>
      <xdr:rowOff>85724</xdr:rowOff>
    </xdr:from>
    <xdr:to>
      <xdr:col>2</xdr:col>
      <xdr:colOff>238124</xdr:colOff>
      <xdr:row>2</xdr:row>
      <xdr:rowOff>57149</xdr:rowOff>
    </xdr:to>
    <xdr:pic>
      <xdr:nvPicPr>
        <xdr:cNvPr id="3" name="2 Imagen" descr="rafael leyva"/>
        <xdr:cNvPicPr/>
      </xdr:nvPicPr>
      <xdr:blipFill>
        <a:blip xmlns:r="http://schemas.openxmlformats.org/officeDocument/2006/relationships" r:embed="rId1" cstate="print"/>
        <a:srcRect t="89706" r="59036" b="-1471"/>
        <a:stretch>
          <a:fillRect/>
        </a:stretch>
      </xdr:blipFill>
      <xdr:spPr bwMode="auto">
        <a:xfrm>
          <a:off x="152399" y="85724"/>
          <a:ext cx="1647825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28575</xdr:rowOff>
    </xdr:from>
    <xdr:to>
      <xdr:col>11</xdr:col>
      <xdr:colOff>742950</xdr:colOff>
      <xdr:row>1</xdr:row>
      <xdr:rowOff>19050</xdr:rowOff>
    </xdr:to>
    <xdr:sp macro="" textlink="">
      <xdr:nvSpPr>
        <xdr:cNvPr id="2" name="WordArt 4"/>
        <xdr:cNvSpPr>
          <a:spLocks noChangeArrowheads="1" noChangeShapeType="1" noTextEdit="1"/>
        </xdr:cNvSpPr>
      </xdr:nvSpPr>
      <xdr:spPr bwMode="auto">
        <a:xfrm>
          <a:off x="4848225" y="28575"/>
          <a:ext cx="3409950" cy="1905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s-ES" sz="18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Tahoma"/>
              <a:cs typeface="Tahoma"/>
            </a:rPr>
            <a:t>Motor</a:t>
          </a:r>
          <a:r>
            <a:rPr lang="es-ES" sz="1800" kern="10" spc="0" baseline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Tahoma"/>
              <a:cs typeface="Tahoma"/>
            </a:rPr>
            <a:t> Autos de Obregón S.A. de C.V.</a:t>
          </a:r>
          <a:endParaRPr lang="es-ES" sz="1800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/>
            <a:latin typeface="Tahoma"/>
            <a:cs typeface="Tahoma"/>
          </a:endParaRPr>
        </a:p>
      </xdr:txBody>
    </xdr:sp>
    <xdr:clientData/>
  </xdr:twoCellAnchor>
  <xdr:twoCellAnchor editAs="oneCell">
    <xdr:from>
      <xdr:col>0</xdr:col>
      <xdr:colOff>152399</xdr:colOff>
      <xdr:row>0</xdr:row>
      <xdr:rowOff>85724</xdr:rowOff>
    </xdr:from>
    <xdr:to>
      <xdr:col>2</xdr:col>
      <xdr:colOff>219074</xdr:colOff>
      <xdr:row>2</xdr:row>
      <xdr:rowOff>57149</xdr:rowOff>
    </xdr:to>
    <xdr:pic>
      <xdr:nvPicPr>
        <xdr:cNvPr id="3" name="2 Imagen" descr="rafael leyva"/>
        <xdr:cNvPicPr/>
      </xdr:nvPicPr>
      <xdr:blipFill>
        <a:blip xmlns:r="http://schemas.openxmlformats.org/officeDocument/2006/relationships" r:embed="rId1" cstate="print"/>
        <a:srcRect t="89706" r="59036" b="-1471"/>
        <a:stretch>
          <a:fillRect/>
        </a:stretch>
      </xdr:blipFill>
      <xdr:spPr bwMode="auto">
        <a:xfrm>
          <a:off x="152399" y="85724"/>
          <a:ext cx="1628775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28575</xdr:rowOff>
    </xdr:from>
    <xdr:to>
      <xdr:col>11</xdr:col>
      <xdr:colOff>742950</xdr:colOff>
      <xdr:row>1</xdr:row>
      <xdr:rowOff>19050</xdr:rowOff>
    </xdr:to>
    <xdr:sp macro="" textlink="">
      <xdr:nvSpPr>
        <xdr:cNvPr id="2" name="WordArt 4"/>
        <xdr:cNvSpPr>
          <a:spLocks noChangeArrowheads="1" noChangeShapeType="1" noTextEdit="1"/>
        </xdr:cNvSpPr>
      </xdr:nvSpPr>
      <xdr:spPr bwMode="auto">
        <a:xfrm>
          <a:off x="4848225" y="28575"/>
          <a:ext cx="3409950" cy="1905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s-ES" sz="18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Tahoma"/>
              <a:cs typeface="Tahoma"/>
            </a:rPr>
            <a:t>Motor</a:t>
          </a:r>
          <a:r>
            <a:rPr lang="es-ES" sz="1800" kern="10" spc="0" baseline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Tahoma"/>
              <a:cs typeface="Tahoma"/>
            </a:rPr>
            <a:t> Autos de Obregón S.A. de C.V.</a:t>
          </a:r>
          <a:endParaRPr lang="es-ES" sz="1800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/>
            <a:latin typeface="Tahoma"/>
            <a:cs typeface="Tahoma"/>
          </a:endParaRPr>
        </a:p>
      </xdr:txBody>
    </xdr:sp>
    <xdr:clientData/>
  </xdr:twoCellAnchor>
  <xdr:twoCellAnchor editAs="oneCell">
    <xdr:from>
      <xdr:col>0</xdr:col>
      <xdr:colOff>152399</xdr:colOff>
      <xdr:row>0</xdr:row>
      <xdr:rowOff>85724</xdr:rowOff>
    </xdr:from>
    <xdr:to>
      <xdr:col>2</xdr:col>
      <xdr:colOff>200024</xdr:colOff>
      <xdr:row>2</xdr:row>
      <xdr:rowOff>57149</xdr:rowOff>
    </xdr:to>
    <xdr:pic>
      <xdr:nvPicPr>
        <xdr:cNvPr id="3" name="2 Imagen" descr="rafael leyva"/>
        <xdr:cNvPicPr/>
      </xdr:nvPicPr>
      <xdr:blipFill>
        <a:blip xmlns:r="http://schemas.openxmlformats.org/officeDocument/2006/relationships" r:embed="rId1" cstate="print"/>
        <a:srcRect t="89706" r="59036" b="-1471"/>
        <a:stretch>
          <a:fillRect/>
        </a:stretch>
      </xdr:blipFill>
      <xdr:spPr bwMode="auto">
        <a:xfrm>
          <a:off x="152399" y="85724"/>
          <a:ext cx="1609725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8"/>
  <sheetViews>
    <sheetView tabSelected="1" workbookViewId="0">
      <selection activeCell="O17" sqref="O17"/>
    </sheetView>
  </sheetViews>
  <sheetFormatPr baseColWidth="10" defaultRowHeight="15" x14ac:dyDescent="0.25"/>
  <cols>
    <col min="1" max="1" width="11.7109375" bestFit="1" customWidth="1"/>
    <col min="4" max="4" width="15.140625" bestFit="1" customWidth="1"/>
    <col min="5" max="6" width="12.7109375" customWidth="1"/>
    <col min="7" max="7" width="5.42578125" bestFit="1" customWidth="1"/>
    <col min="8" max="8" width="5" bestFit="1" customWidth="1"/>
    <col min="9" max="9" width="5.42578125" bestFit="1" customWidth="1"/>
    <col min="10" max="10" width="12.7109375" customWidth="1"/>
    <col min="12" max="12" width="23.7109375" customWidth="1"/>
  </cols>
  <sheetData>
    <row r="1" spans="1:12" ht="15.75" x14ac:dyDescent="0.25">
      <c r="A1" s="1"/>
      <c r="B1" s="7"/>
      <c r="D1" s="30"/>
      <c r="E1" s="7"/>
      <c r="F1" s="7"/>
      <c r="G1" s="7"/>
      <c r="H1" s="7"/>
      <c r="I1" s="3"/>
      <c r="J1" s="3"/>
      <c r="K1" s="2"/>
      <c r="L1" s="1"/>
    </row>
    <row r="2" spans="1:12" ht="15.75" x14ac:dyDescent="0.25">
      <c r="A2" s="1"/>
      <c r="B2" s="1"/>
      <c r="C2" s="31"/>
      <c r="D2" s="30"/>
      <c r="E2" s="31"/>
      <c r="F2" s="31"/>
      <c r="G2" s="32" t="s">
        <v>24</v>
      </c>
      <c r="H2" s="31"/>
      <c r="I2" s="4"/>
      <c r="J2" s="4"/>
      <c r="K2" s="5"/>
      <c r="L2" s="6"/>
    </row>
    <row r="3" spans="1:12" ht="18" x14ac:dyDescent="0.25">
      <c r="A3" s="1"/>
      <c r="B3" s="86" t="s">
        <v>0</v>
      </c>
      <c r="C3" s="86"/>
      <c r="D3" s="86"/>
      <c r="E3" s="86"/>
      <c r="F3" s="86"/>
      <c r="G3" s="86"/>
      <c r="H3" s="86"/>
      <c r="I3" s="86"/>
      <c r="J3" s="86"/>
      <c r="K3" s="86"/>
      <c r="L3" s="6"/>
    </row>
    <row r="4" spans="1:12" ht="4.5" customHeight="1" x14ac:dyDescent="0.25"/>
    <row r="5" spans="1:12" x14ac:dyDescent="0.25">
      <c r="A5" s="8" t="s">
        <v>1</v>
      </c>
      <c r="B5" s="84"/>
      <c r="C5" s="85"/>
      <c r="D5" s="85"/>
      <c r="E5" s="85"/>
      <c r="F5" s="85"/>
      <c r="G5" s="85"/>
      <c r="H5" s="85"/>
      <c r="I5" s="85"/>
      <c r="J5" s="85"/>
      <c r="K5" s="21" t="s">
        <v>23</v>
      </c>
      <c r="L5" s="39"/>
    </row>
    <row r="6" spans="1:12" x14ac:dyDescent="0.25">
      <c r="A6" s="8" t="s">
        <v>3</v>
      </c>
      <c r="B6" s="84"/>
      <c r="C6" s="85"/>
      <c r="D6" s="85"/>
      <c r="E6" s="85"/>
      <c r="F6" s="8" t="s">
        <v>2</v>
      </c>
      <c r="G6" s="84"/>
      <c r="H6" s="85"/>
      <c r="I6" s="85"/>
      <c r="J6" s="85"/>
      <c r="K6" s="8" t="s">
        <v>4</v>
      </c>
      <c r="L6" s="39"/>
    </row>
    <row r="7" spans="1:12" x14ac:dyDescent="0.25">
      <c r="A7" s="8" t="s">
        <v>7</v>
      </c>
      <c r="B7" s="39"/>
      <c r="C7" s="47"/>
      <c r="D7" s="21"/>
      <c r="E7" s="21"/>
      <c r="F7" s="8" t="s">
        <v>5</v>
      </c>
      <c r="G7" s="84"/>
      <c r="H7" s="85"/>
      <c r="I7" s="85"/>
      <c r="J7" s="85"/>
      <c r="K7" s="8" t="s">
        <v>6</v>
      </c>
      <c r="L7" s="67">
        <v>43676</v>
      </c>
    </row>
    <row r="8" spans="1:12" ht="2.25" customHeight="1" thickBot="1" x14ac:dyDescent="0.3"/>
    <row r="9" spans="1:12" ht="30" customHeight="1" thickTop="1" thickBot="1" x14ac:dyDescent="0.3">
      <c r="A9" s="93" t="s">
        <v>8</v>
      </c>
      <c r="B9" s="93"/>
      <c r="C9" s="93"/>
      <c r="D9" s="90" t="s">
        <v>16</v>
      </c>
      <c r="E9" s="90" t="s">
        <v>9</v>
      </c>
      <c r="F9" s="90" t="s">
        <v>10</v>
      </c>
      <c r="G9" s="92" t="s">
        <v>11</v>
      </c>
      <c r="H9" s="92"/>
      <c r="I9" s="92"/>
      <c r="J9" s="90" t="s">
        <v>18</v>
      </c>
      <c r="K9" s="90" t="s">
        <v>17</v>
      </c>
      <c r="L9" s="90"/>
    </row>
    <row r="10" spans="1:12" ht="16.5" thickTop="1" thickBot="1" x14ac:dyDescent="0.3">
      <c r="A10" s="94"/>
      <c r="B10" s="94"/>
      <c r="C10" s="94"/>
      <c r="D10" s="91"/>
      <c r="E10" s="91"/>
      <c r="F10" s="91"/>
      <c r="G10" s="28" t="s">
        <v>12</v>
      </c>
      <c r="H10" s="28" t="s">
        <v>15</v>
      </c>
      <c r="I10" s="28" t="s">
        <v>14</v>
      </c>
      <c r="J10" s="91"/>
      <c r="K10" s="91"/>
      <c r="L10" s="91"/>
    </row>
    <row r="11" spans="1:12" s="9" customFormat="1" ht="16.5" customHeight="1" x14ac:dyDescent="0.25">
      <c r="A11" s="87" t="s">
        <v>29</v>
      </c>
      <c r="B11" s="88"/>
      <c r="C11" s="89"/>
      <c r="D11" s="22"/>
      <c r="E11" s="25"/>
      <c r="F11" s="33">
        <v>3107</v>
      </c>
      <c r="G11" s="40" t="s">
        <v>26</v>
      </c>
      <c r="H11" s="22"/>
      <c r="I11" s="41"/>
      <c r="J11" s="36">
        <f>SUM(E11:F11)</f>
        <v>3107</v>
      </c>
      <c r="K11" s="95"/>
      <c r="L11" s="96"/>
    </row>
    <row r="12" spans="1:12" s="9" customFormat="1" ht="17.25" customHeight="1" x14ac:dyDescent="0.25">
      <c r="A12" s="75" t="s">
        <v>28</v>
      </c>
      <c r="B12" s="76"/>
      <c r="C12" s="77"/>
      <c r="D12" s="23"/>
      <c r="E12" s="26"/>
      <c r="F12" s="34"/>
      <c r="G12" s="42"/>
      <c r="H12" s="23"/>
      <c r="I12" s="43"/>
      <c r="J12" s="37">
        <f t="shared" ref="J12:J30" si="0">SUM(E12:F12)</f>
        <v>0</v>
      </c>
      <c r="K12" s="97"/>
      <c r="L12" s="74"/>
    </row>
    <row r="13" spans="1:12" s="9" customFormat="1" x14ac:dyDescent="0.25">
      <c r="A13" s="75"/>
      <c r="B13" s="76"/>
      <c r="C13" s="77"/>
      <c r="D13" s="23"/>
      <c r="E13" s="26"/>
      <c r="F13" s="34"/>
      <c r="G13" s="42"/>
      <c r="H13" s="23"/>
      <c r="I13" s="43"/>
      <c r="J13" s="37">
        <f t="shared" si="0"/>
        <v>0</v>
      </c>
      <c r="K13" s="68"/>
      <c r="L13" s="69"/>
    </row>
    <row r="14" spans="1:12" s="9" customFormat="1" x14ac:dyDescent="0.25">
      <c r="A14" s="75"/>
      <c r="B14" s="76"/>
      <c r="C14" s="77"/>
      <c r="D14" s="23"/>
      <c r="E14" s="26"/>
      <c r="F14" s="34"/>
      <c r="G14" s="42"/>
      <c r="H14" s="23"/>
      <c r="I14" s="43"/>
      <c r="J14" s="37">
        <f t="shared" si="0"/>
        <v>0</v>
      </c>
      <c r="K14" s="68"/>
      <c r="L14" s="69"/>
    </row>
    <row r="15" spans="1:12" s="9" customFormat="1" x14ac:dyDescent="0.25">
      <c r="A15" s="75"/>
      <c r="B15" s="76"/>
      <c r="C15" s="77"/>
      <c r="D15" s="23"/>
      <c r="E15" s="26"/>
      <c r="F15" s="34"/>
      <c r="G15" s="42"/>
      <c r="H15" s="23"/>
      <c r="I15" s="43"/>
      <c r="J15" s="37">
        <f t="shared" si="0"/>
        <v>0</v>
      </c>
      <c r="K15" s="68"/>
      <c r="L15" s="69"/>
    </row>
    <row r="16" spans="1:12" s="9" customFormat="1" x14ac:dyDescent="0.25">
      <c r="A16" s="75"/>
      <c r="B16" s="76"/>
      <c r="C16" s="77"/>
      <c r="D16" s="23"/>
      <c r="E16" s="26"/>
      <c r="F16" s="34"/>
      <c r="G16" s="42"/>
      <c r="H16" s="23"/>
      <c r="I16" s="43"/>
      <c r="J16" s="37">
        <f t="shared" ref="J16" si="1">SUM(E16:F16)</f>
        <v>0</v>
      </c>
      <c r="K16" s="68"/>
      <c r="L16" s="69"/>
    </row>
    <row r="17" spans="1:12" s="9" customFormat="1" ht="40.5" customHeight="1" x14ac:dyDescent="0.25">
      <c r="A17" s="75"/>
      <c r="B17" s="76"/>
      <c r="C17" s="77"/>
      <c r="D17" s="23"/>
      <c r="E17" s="26"/>
      <c r="F17" s="34"/>
      <c r="G17" s="42"/>
      <c r="H17" s="23"/>
      <c r="I17" s="43"/>
      <c r="J17" s="37">
        <f t="shared" ref="J17" si="2">SUM(E17:F17)</f>
        <v>0</v>
      </c>
      <c r="K17" s="68"/>
      <c r="L17" s="69"/>
    </row>
    <row r="18" spans="1:12" s="9" customFormat="1" ht="17.25" customHeight="1" x14ac:dyDescent="0.25">
      <c r="A18" s="75"/>
      <c r="B18" s="76"/>
      <c r="C18" s="77"/>
      <c r="D18" s="23"/>
      <c r="E18" s="26"/>
      <c r="F18" s="34"/>
      <c r="G18" s="42"/>
      <c r="H18" s="23"/>
      <c r="I18" s="43"/>
      <c r="J18" s="37">
        <f t="shared" ref="J18" si="3">SUM(E18:F18)</f>
        <v>0</v>
      </c>
      <c r="K18" s="68"/>
      <c r="L18" s="69"/>
    </row>
    <row r="19" spans="1:12" s="9" customFormat="1" x14ac:dyDescent="0.25">
      <c r="A19" s="70"/>
      <c r="B19" s="71"/>
      <c r="C19" s="72"/>
      <c r="D19" s="23"/>
      <c r="E19" s="26"/>
      <c r="F19" s="34"/>
      <c r="G19" s="42"/>
      <c r="H19" s="23"/>
      <c r="I19" s="43"/>
      <c r="J19" s="37">
        <f t="shared" si="0"/>
        <v>0</v>
      </c>
      <c r="K19" s="73"/>
      <c r="L19" s="74"/>
    </row>
    <row r="20" spans="1:12" s="9" customFormat="1" x14ac:dyDescent="0.25">
      <c r="A20" s="70"/>
      <c r="B20" s="71"/>
      <c r="C20" s="72"/>
      <c r="D20" s="23"/>
      <c r="E20" s="26"/>
      <c r="F20" s="34"/>
      <c r="G20" s="42"/>
      <c r="H20" s="23"/>
      <c r="I20" s="43"/>
      <c r="J20" s="37">
        <f t="shared" si="0"/>
        <v>0</v>
      </c>
      <c r="K20" s="73"/>
      <c r="L20" s="74"/>
    </row>
    <row r="21" spans="1:12" s="9" customFormat="1" x14ac:dyDescent="0.25">
      <c r="A21" s="70"/>
      <c r="B21" s="71"/>
      <c r="C21" s="72"/>
      <c r="D21" s="23"/>
      <c r="E21" s="26"/>
      <c r="F21" s="34"/>
      <c r="G21" s="42"/>
      <c r="H21" s="23"/>
      <c r="I21" s="43"/>
      <c r="J21" s="37">
        <f t="shared" ref="J21" si="4">SUM(E21:F21)</f>
        <v>0</v>
      </c>
      <c r="K21" s="73"/>
      <c r="L21" s="74"/>
    </row>
    <row r="22" spans="1:12" s="9" customFormat="1" x14ac:dyDescent="0.25">
      <c r="A22" s="70"/>
      <c r="B22" s="71"/>
      <c r="C22" s="72"/>
      <c r="D22" s="23"/>
      <c r="E22" s="26"/>
      <c r="F22" s="34"/>
      <c r="G22" s="42"/>
      <c r="H22" s="23"/>
      <c r="I22" s="43"/>
      <c r="J22" s="37">
        <f t="shared" ref="J22" si="5">SUM(E22:F22)</f>
        <v>0</v>
      </c>
      <c r="K22" s="73"/>
      <c r="L22" s="74"/>
    </row>
    <row r="23" spans="1:12" s="9" customFormat="1" x14ac:dyDescent="0.25">
      <c r="A23" s="70"/>
      <c r="B23" s="71"/>
      <c r="C23" s="72"/>
      <c r="D23" s="23"/>
      <c r="E23" s="26"/>
      <c r="F23" s="34"/>
      <c r="G23" s="42"/>
      <c r="H23" s="23"/>
      <c r="I23" s="43"/>
      <c r="J23" s="37">
        <f t="shared" si="0"/>
        <v>0</v>
      </c>
      <c r="K23" s="73"/>
      <c r="L23" s="74"/>
    </row>
    <row r="24" spans="1:12" s="9" customFormat="1" ht="42" customHeight="1" x14ac:dyDescent="0.25">
      <c r="A24" s="70"/>
      <c r="B24" s="71"/>
      <c r="C24" s="72"/>
      <c r="D24" s="23"/>
      <c r="E24" s="26"/>
      <c r="F24" s="34"/>
      <c r="G24" s="42"/>
      <c r="H24" s="23"/>
      <c r="I24" s="43"/>
      <c r="J24" s="37">
        <f t="shared" si="0"/>
        <v>0</v>
      </c>
      <c r="K24" s="73"/>
      <c r="L24" s="74"/>
    </row>
    <row r="25" spans="1:12" s="9" customFormat="1" x14ac:dyDescent="0.25">
      <c r="A25" s="70"/>
      <c r="B25" s="71"/>
      <c r="C25" s="72"/>
      <c r="D25" s="23"/>
      <c r="E25" s="26"/>
      <c r="F25" s="34"/>
      <c r="G25" s="42"/>
      <c r="H25" s="23"/>
      <c r="I25" s="43"/>
      <c r="J25" s="37">
        <f t="shared" si="0"/>
        <v>0</v>
      </c>
      <c r="K25" s="73"/>
      <c r="L25" s="74"/>
    </row>
    <row r="26" spans="1:12" s="9" customFormat="1" x14ac:dyDescent="0.25">
      <c r="A26" s="70"/>
      <c r="B26" s="71"/>
      <c r="C26" s="72"/>
      <c r="D26" s="23"/>
      <c r="E26" s="26"/>
      <c r="F26" s="34"/>
      <c r="G26" s="42"/>
      <c r="H26" s="23"/>
      <c r="I26" s="43"/>
      <c r="J26" s="37">
        <f t="shared" si="0"/>
        <v>0</v>
      </c>
      <c r="K26" s="73"/>
      <c r="L26" s="74"/>
    </row>
    <row r="27" spans="1:12" s="9" customFormat="1" x14ac:dyDescent="0.25">
      <c r="A27" s="70"/>
      <c r="B27" s="71"/>
      <c r="C27" s="72"/>
      <c r="D27" s="23"/>
      <c r="E27" s="26"/>
      <c r="F27" s="34"/>
      <c r="G27" s="42"/>
      <c r="H27" s="23"/>
      <c r="I27" s="43"/>
      <c r="J27" s="37">
        <f t="shared" si="0"/>
        <v>0</v>
      </c>
      <c r="K27" s="73"/>
      <c r="L27" s="74"/>
    </row>
    <row r="28" spans="1:12" s="9" customFormat="1" x14ac:dyDescent="0.25">
      <c r="A28" s="78"/>
      <c r="B28" s="73"/>
      <c r="C28" s="79"/>
      <c r="D28" s="23"/>
      <c r="E28" s="26"/>
      <c r="F28" s="34"/>
      <c r="G28" s="42"/>
      <c r="H28" s="23"/>
      <c r="I28" s="43"/>
      <c r="J28" s="37">
        <f t="shared" si="0"/>
        <v>0</v>
      </c>
      <c r="K28" s="73"/>
      <c r="L28" s="74"/>
    </row>
    <row r="29" spans="1:12" s="9" customFormat="1" x14ac:dyDescent="0.25">
      <c r="A29" s="78"/>
      <c r="B29" s="73"/>
      <c r="C29" s="79"/>
      <c r="D29" s="23"/>
      <c r="E29" s="26"/>
      <c r="F29" s="34"/>
      <c r="G29" s="42"/>
      <c r="H29" s="23"/>
      <c r="I29" s="43"/>
      <c r="J29" s="37">
        <f t="shared" si="0"/>
        <v>0</v>
      </c>
      <c r="K29" s="73"/>
      <c r="L29" s="74"/>
    </row>
    <row r="30" spans="1:12" s="9" customFormat="1" ht="15.75" thickBot="1" x14ac:dyDescent="0.3">
      <c r="A30" s="80"/>
      <c r="B30" s="81"/>
      <c r="C30" s="82"/>
      <c r="D30" s="24"/>
      <c r="E30" s="27"/>
      <c r="F30" s="35"/>
      <c r="G30" s="44"/>
      <c r="H30" s="24"/>
      <c r="I30" s="45"/>
      <c r="J30" s="38">
        <f t="shared" si="0"/>
        <v>0</v>
      </c>
      <c r="K30" s="81"/>
      <c r="L30" s="83"/>
    </row>
    <row r="31" spans="1:12" ht="5.25" customHeight="1" thickBot="1" x14ac:dyDescent="0.3"/>
    <row r="32" spans="1:12" ht="16.5" thickTop="1" thickBot="1" x14ac:dyDescent="0.3">
      <c r="D32" s="29"/>
      <c r="E32" s="16" t="s">
        <v>11</v>
      </c>
      <c r="F32" s="16" t="s">
        <v>18</v>
      </c>
      <c r="J32" s="99" t="s">
        <v>19</v>
      </c>
      <c r="K32" s="100"/>
      <c r="L32" s="12">
        <f>SUM(E11:E30)</f>
        <v>0</v>
      </c>
    </row>
    <row r="33" spans="1:12" ht="15.75" thickTop="1" x14ac:dyDescent="0.25">
      <c r="E33" s="14" t="s">
        <v>12</v>
      </c>
      <c r="F33" s="17">
        <f>SUMIF(G11:G30,"=X",J11:J30)</f>
        <v>3107</v>
      </c>
      <c r="J33" s="101" t="s">
        <v>20</v>
      </c>
      <c r="K33" s="102"/>
      <c r="L33" s="13">
        <f>SUM(F11:F30)</f>
        <v>3107</v>
      </c>
    </row>
    <row r="34" spans="1:12" ht="15.75" thickBot="1" x14ac:dyDescent="0.3">
      <c r="E34" s="14" t="s">
        <v>13</v>
      </c>
      <c r="F34" s="17">
        <f>SUMIF(H11:H30,"=X",J11:J30)</f>
        <v>0</v>
      </c>
      <c r="J34" s="103" t="s">
        <v>21</v>
      </c>
      <c r="K34" s="104"/>
      <c r="L34" s="10">
        <f>SUM(J11:J30)</f>
        <v>3107</v>
      </c>
    </row>
    <row r="35" spans="1:12" ht="18.75" thickTop="1" thickBot="1" x14ac:dyDescent="0.35">
      <c r="A35" s="105"/>
      <c r="B35" s="105"/>
      <c r="C35" s="105"/>
      <c r="E35" s="15" t="s">
        <v>14</v>
      </c>
      <c r="F35" s="18">
        <f>SUMIF(I11:I30,"=X",J11:J30)</f>
        <v>0</v>
      </c>
      <c r="J35" s="9"/>
      <c r="L35" s="11"/>
    </row>
    <row r="36" spans="1:12" ht="15.75" thickTop="1" x14ac:dyDescent="0.25">
      <c r="A36" s="106"/>
      <c r="B36" s="106"/>
      <c r="C36" s="106"/>
    </row>
    <row r="37" spans="1:12" s="19" customFormat="1" ht="15.75" customHeight="1" x14ac:dyDescent="0.25">
      <c r="B37" s="19" t="s">
        <v>27</v>
      </c>
    </row>
    <row r="38" spans="1:12" x14ac:dyDescent="0.25">
      <c r="A38" s="20" t="s">
        <v>22</v>
      </c>
      <c r="B38" s="98" t="s">
        <v>25</v>
      </c>
      <c r="C38" s="98"/>
      <c r="D38" s="98"/>
      <c r="E38" s="98"/>
      <c r="F38" s="98"/>
      <c r="G38" s="98"/>
      <c r="H38" s="98"/>
      <c r="I38" s="98"/>
      <c r="J38" s="98"/>
      <c r="K38" s="98"/>
      <c r="L38" s="98"/>
    </row>
  </sheetData>
  <mergeCells count="38">
    <mergeCell ref="B38:L38"/>
    <mergeCell ref="J32:K32"/>
    <mergeCell ref="J33:K33"/>
    <mergeCell ref="J34:K34"/>
    <mergeCell ref="A35:C35"/>
    <mergeCell ref="A36:C36"/>
    <mergeCell ref="A12:C17"/>
    <mergeCell ref="B5:J5"/>
    <mergeCell ref="B6:E6"/>
    <mergeCell ref="B3:K3"/>
    <mergeCell ref="A11:C11"/>
    <mergeCell ref="K9:L10"/>
    <mergeCell ref="J9:J10"/>
    <mergeCell ref="G9:I9"/>
    <mergeCell ref="F9:F10"/>
    <mergeCell ref="E9:E10"/>
    <mergeCell ref="G6:J6"/>
    <mergeCell ref="G7:J7"/>
    <mergeCell ref="D9:D10"/>
    <mergeCell ref="A9:C10"/>
    <mergeCell ref="K11:L11"/>
    <mergeCell ref="K12:L12"/>
    <mergeCell ref="A30:C30"/>
    <mergeCell ref="K30:L30"/>
    <mergeCell ref="K24:L24"/>
    <mergeCell ref="K26:L26"/>
    <mergeCell ref="K28:L28"/>
    <mergeCell ref="K25:L25"/>
    <mergeCell ref="K27:L27"/>
    <mergeCell ref="K19:L19"/>
    <mergeCell ref="A18:C18"/>
    <mergeCell ref="A28:C28"/>
    <mergeCell ref="A29:C29"/>
    <mergeCell ref="K29:L29"/>
    <mergeCell ref="K20:L20"/>
    <mergeCell ref="K23:L23"/>
    <mergeCell ref="K21:L21"/>
    <mergeCell ref="K22:L22"/>
  </mergeCells>
  <printOptions verticalCentered="1"/>
  <pageMargins left="0.55118110236220474" right="0.23622047244094491" top="0.27559055118110237" bottom="0.31496062992125984" header="0.31496062992125984" footer="0.31496062992125984"/>
  <pageSetup scale="9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workbookViewId="0">
      <selection activeCell="G12" sqref="G12"/>
    </sheetView>
  </sheetViews>
  <sheetFormatPr baseColWidth="10" defaultRowHeight="15" x14ac:dyDescent="0.25"/>
  <cols>
    <col min="1" max="1" width="11.7109375" bestFit="1" customWidth="1"/>
    <col min="4" max="6" width="12.7109375" customWidth="1"/>
    <col min="7" max="7" width="5.42578125" bestFit="1" customWidth="1"/>
    <col min="8" max="8" width="5" bestFit="1" customWidth="1"/>
    <col min="9" max="9" width="5.42578125" bestFit="1" customWidth="1"/>
    <col min="10" max="10" width="12.7109375" customWidth="1"/>
    <col min="12" max="12" width="27.7109375" customWidth="1"/>
  </cols>
  <sheetData>
    <row r="1" spans="1:12" ht="15.75" x14ac:dyDescent="0.25">
      <c r="A1" s="1"/>
      <c r="B1" s="7"/>
      <c r="D1" s="30"/>
      <c r="E1" s="7"/>
      <c r="F1" s="7"/>
      <c r="G1" s="7"/>
      <c r="H1" s="7"/>
      <c r="I1" s="3"/>
      <c r="J1" s="3"/>
      <c r="K1" s="2"/>
      <c r="L1" s="1"/>
    </row>
    <row r="2" spans="1:12" ht="15.75" x14ac:dyDescent="0.25">
      <c r="A2" s="1"/>
      <c r="B2" s="1"/>
      <c r="C2" s="31"/>
      <c r="D2" s="30"/>
      <c r="E2" s="31"/>
      <c r="F2" s="31"/>
      <c r="G2" s="32" t="s">
        <v>24</v>
      </c>
      <c r="H2" s="31"/>
      <c r="I2" s="4"/>
      <c r="J2" s="4"/>
      <c r="K2" s="5"/>
      <c r="L2" s="6"/>
    </row>
    <row r="3" spans="1:12" ht="18" x14ac:dyDescent="0.25">
      <c r="A3" s="1"/>
      <c r="B3" s="86" t="s">
        <v>0</v>
      </c>
      <c r="C3" s="86"/>
      <c r="D3" s="86"/>
      <c r="E3" s="86"/>
      <c r="F3" s="86"/>
      <c r="G3" s="86"/>
      <c r="H3" s="86"/>
      <c r="I3" s="86"/>
      <c r="J3" s="86"/>
      <c r="K3" s="86"/>
      <c r="L3" s="6"/>
    </row>
    <row r="4" spans="1:12" ht="4.5" customHeight="1" x14ac:dyDescent="0.25"/>
    <row r="5" spans="1:12" x14ac:dyDescent="0.25">
      <c r="A5" s="8" t="s">
        <v>1</v>
      </c>
      <c r="B5" s="84">
        <f>+NORMAL!B5</f>
        <v>0</v>
      </c>
      <c r="C5" s="85"/>
      <c r="D5" s="85"/>
      <c r="E5" s="85"/>
      <c r="F5" s="85"/>
      <c r="G5" s="85"/>
      <c r="H5" s="85"/>
      <c r="I5" s="85"/>
      <c r="J5" s="85"/>
      <c r="K5" s="21" t="s">
        <v>23</v>
      </c>
      <c r="L5" s="49">
        <f>+NORMAL!L5</f>
        <v>0</v>
      </c>
    </row>
    <row r="6" spans="1:12" x14ac:dyDescent="0.25">
      <c r="A6" s="8" t="s">
        <v>3</v>
      </c>
      <c r="B6" s="84">
        <f>+NORMAL!B6</f>
        <v>0</v>
      </c>
      <c r="C6" s="85"/>
      <c r="D6" s="85"/>
      <c r="E6" s="85"/>
      <c r="F6" s="8" t="s">
        <v>2</v>
      </c>
      <c r="G6" s="84">
        <f>+NORMAL!G6</f>
        <v>0</v>
      </c>
      <c r="H6" s="85"/>
      <c r="I6" s="85"/>
      <c r="J6" s="85"/>
      <c r="K6" s="8" t="s">
        <v>4</v>
      </c>
      <c r="L6" s="49">
        <f>+NORMAL!L6</f>
        <v>0</v>
      </c>
    </row>
    <row r="7" spans="1:12" x14ac:dyDescent="0.25">
      <c r="A7" s="8" t="s">
        <v>7</v>
      </c>
      <c r="B7" s="49">
        <f>+NORMAL!B7</f>
        <v>0</v>
      </c>
      <c r="C7" s="47">
        <f>+NORMAL!C7</f>
        <v>0</v>
      </c>
      <c r="D7" s="21"/>
      <c r="E7" s="21"/>
      <c r="F7" s="8" t="s">
        <v>5</v>
      </c>
      <c r="G7" s="85">
        <f>+NORMAL!G7</f>
        <v>0</v>
      </c>
      <c r="H7" s="85"/>
      <c r="I7" s="85"/>
      <c r="J7" s="85"/>
      <c r="K7" s="8" t="s">
        <v>6</v>
      </c>
      <c r="L7" s="46">
        <f>+NORMAL!L7</f>
        <v>43676</v>
      </c>
    </row>
    <row r="8" spans="1:12" ht="2.25" customHeight="1" thickBot="1" x14ac:dyDescent="0.3"/>
    <row r="9" spans="1:12" ht="30" customHeight="1" thickTop="1" thickBot="1" x14ac:dyDescent="0.3">
      <c r="A9" s="93" t="s">
        <v>8</v>
      </c>
      <c r="B9" s="93"/>
      <c r="C9" s="93"/>
      <c r="D9" s="90" t="s">
        <v>16</v>
      </c>
      <c r="E9" s="90" t="s">
        <v>9</v>
      </c>
      <c r="F9" s="90" t="s">
        <v>10</v>
      </c>
      <c r="G9" s="92" t="s">
        <v>11</v>
      </c>
      <c r="H9" s="92"/>
      <c r="I9" s="92"/>
      <c r="J9" s="90" t="s">
        <v>18</v>
      </c>
      <c r="K9" s="90" t="s">
        <v>17</v>
      </c>
      <c r="L9" s="90"/>
    </row>
    <row r="10" spans="1:12" ht="16.5" thickTop="1" thickBot="1" x14ac:dyDescent="0.3">
      <c r="A10" s="94"/>
      <c r="B10" s="94"/>
      <c r="C10" s="94"/>
      <c r="D10" s="91"/>
      <c r="E10" s="91"/>
      <c r="F10" s="91"/>
      <c r="G10" s="28" t="s">
        <v>12</v>
      </c>
      <c r="H10" s="28" t="s">
        <v>15</v>
      </c>
      <c r="I10" s="28" t="s">
        <v>14</v>
      </c>
      <c r="J10" s="91"/>
      <c r="K10" s="91"/>
      <c r="L10" s="91"/>
    </row>
    <row r="11" spans="1:12" s="9" customFormat="1" ht="16.5" customHeight="1" x14ac:dyDescent="0.25">
      <c r="A11" s="107" t="str">
        <f>+NORMAL!A11</f>
        <v xml:space="preserve">SERVICIO MAYOR 30,000KM  </v>
      </c>
      <c r="B11" s="108"/>
      <c r="C11" s="108"/>
      <c r="D11" s="55">
        <f>+NORMAL!D11</f>
        <v>0</v>
      </c>
      <c r="E11" s="58">
        <f>+NORMAL!E11/0.95</f>
        <v>0</v>
      </c>
      <c r="F11" s="53">
        <f>+NORMAL!F11/0.95</f>
        <v>3270.5263157894738</v>
      </c>
      <c r="G11" s="57" t="s">
        <v>26</v>
      </c>
      <c r="H11" s="22"/>
      <c r="I11" s="41"/>
      <c r="J11" s="60">
        <f>SUM(E11:F11)</f>
        <v>3270.5263157894738</v>
      </c>
      <c r="K11" s="109">
        <f>+NORMAL!K11</f>
        <v>0</v>
      </c>
      <c r="L11" s="110"/>
    </row>
    <row r="12" spans="1:12" s="9" customFormat="1" ht="17.25" customHeight="1" x14ac:dyDescent="0.25">
      <c r="A12" s="111" t="str">
        <f>+NORMAL!A12</f>
        <v>Cambio de Aceite y filtro, Filtro del Aire, Alineación, Balanceo, Rotación de llantas, Diagnostico por computadora, Revisión de Niveles, Limpieza y Ajuste de Frenos, Diagnostico de Bateria+  Limpiador Interno de Motor + Limpiador de Cuerpo de Aceleración + Shampoo Limpiaparabrisas</v>
      </c>
      <c r="B12" s="76"/>
      <c r="C12" s="76"/>
      <c r="D12" s="23">
        <f>+NORMAL!D12</f>
        <v>0</v>
      </c>
      <c r="E12" s="52">
        <f>+NORMAL!E12/0.95</f>
        <v>0</v>
      </c>
      <c r="F12" s="26">
        <f>+NORMAL!F12/0.95</f>
        <v>0</v>
      </c>
      <c r="G12" s="50"/>
      <c r="H12" s="23"/>
      <c r="I12" s="43"/>
      <c r="J12" s="61">
        <f t="shared" ref="J12:J30" si="0">SUM(E12:F12)</f>
        <v>0</v>
      </c>
      <c r="K12" s="97">
        <f>+NORMAL!K12</f>
        <v>0</v>
      </c>
      <c r="L12" s="79"/>
    </row>
    <row r="13" spans="1:12" s="9" customFormat="1" x14ac:dyDescent="0.25">
      <c r="A13" s="111">
        <f>+NORMAL!A13</f>
        <v>0</v>
      </c>
      <c r="B13" s="76"/>
      <c r="C13" s="76"/>
      <c r="D13" s="23">
        <f>+NORMAL!D13</f>
        <v>0</v>
      </c>
      <c r="E13" s="52">
        <f>+NORMAL!E13/0.95</f>
        <v>0</v>
      </c>
      <c r="F13" s="26">
        <f>+NORMAL!F13/0.95</f>
        <v>0</v>
      </c>
      <c r="G13" s="50"/>
      <c r="H13" s="23"/>
      <c r="I13" s="43"/>
      <c r="J13" s="61">
        <f t="shared" si="0"/>
        <v>0</v>
      </c>
      <c r="K13" s="97">
        <f>+NORMAL!K13</f>
        <v>0</v>
      </c>
      <c r="L13" s="79"/>
    </row>
    <row r="14" spans="1:12" s="9" customFormat="1" x14ac:dyDescent="0.25">
      <c r="A14" s="111">
        <f>+NORMAL!A14</f>
        <v>0</v>
      </c>
      <c r="B14" s="76"/>
      <c r="C14" s="76"/>
      <c r="D14" s="23">
        <f>+NORMAL!D14</f>
        <v>0</v>
      </c>
      <c r="E14" s="52">
        <f>+NORMAL!E14/0.95</f>
        <v>0</v>
      </c>
      <c r="F14" s="26">
        <f>+NORMAL!F14/0.95</f>
        <v>0</v>
      </c>
      <c r="G14" s="50"/>
      <c r="H14" s="23"/>
      <c r="I14" s="43"/>
      <c r="J14" s="61">
        <f t="shared" si="0"/>
        <v>0</v>
      </c>
      <c r="K14" s="97">
        <f>+NORMAL!K14</f>
        <v>0</v>
      </c>
      <c r="L14" s="79"/>
    </row>
    <row r="15" spans="1:12" s="9" customFormat="1" x14ac:dyDescent="0.25">
      <c r="A15" s="111">
        <f>+NORMAL!A15</f>
        <v>0</v>
      </c>
      <c r="B15" s="76"/>
      <c r="C15" s="76"/>
      <c r="D15" s="23">
        <f>+NORMAL!D15</f>
        <v>0</v>
      </c>
      <c r="E15" s="52">
        <f>+NORMAL!E15/0.95</f>
        <v>0</v>
      </c>
      <c r="F15" s="26">
        <f>+NORMAL!F15/0.95</f>
        <v>0</v>
      </c>
      <c r="G15" s="50"/>
      <c r="H15" s="23"/>
      <c r="I15" s="43"/>
      <c r="J15" s="61">
        <f t="shared" si="0"/>
        <v>0</v>
      </c>
      <c r="K15" s="97">
        <f>+NORMAL!K15</f>
        <v>0</v>
      </c>
      <c r="L15" s="79"/>
    </row>
    <row r="16" spans="1:12" s="9" customFormat="1" x14ac:dyDescent="0.25">
      <c r="A16" s="111">
        <f>+NORMAL!A16</f>
        <v>0</v>
      </c>
      <c r="B16" s="76"/>
      <c r="C16" s="76"/>
      <c r="D16" s="23">
        <f>+NORMAL!D16</f>
        <v>0</v>
      </c>
      <c r="E16" s="52">
        <f>+NORMAL!E16/0.95</f>
        <v>0</v>
      </c>
      <c r="F16" s="26">
        <f>+NORMAL!F16/0.95</f>
        <v>0</v>
      </c>
      <c r="G16" s="50"/>
      <c r="H16" s="23"/>
      <c r="I16" s="43"/>
      <c r="J16" s="61">
        <f t="shared" si="0"/>
        <v>0</v>
      </c>
      <c r="K16" s="97">
        <f>+NORMAL!K16</f>
        <v>0</v>
      </c>
      <c r="L16" s="79"/>
    </row>
    <row r="17" spans="1:12" s="9" customFormat="1" x14ac:dyDescent="0.25">
      <c r="A17" s="111">
        <f>+NORMAL!A17</f>
        <v>0</v>
      </c>
      <c r="B17" s="76"/>
      <c r="C17" s="76"/>
      <c r="D17" s="23">
        <f>+NORMAL!D17</f>
        <v>0</v>
      </c>
      <c r="E17" s="52">
        <f>+NORMAL!E17/0.95</f>
        <v>0</v>
      </c>
      <c r="F17" s="26">
        <f>+NORMAL!F17/0.95</f>
        <v>0</v>
      </c>
      <c r="G17" s="50"/>
      <c r="H17" s="23"/>
      <c r="I17" s="43"/>
      <c r="J17" s="61">
        <f t="shared" si="0"/>
        <v>0</v>
      </c>
      <c r="K17" s="97">
        <f>+NORMAL!K17</f>
        <v>0</v>
      </c>
      <c r="L17" s="79"/>
    </row>
    <row r="18" spans="1:12" s="9" customFormat="1" x14ac:dyDescent="0.25">
      <c r="A18" s="111">
        <f>+NORMAL!A18</f>
        <v>0</v>
      </c>
      <c r="B18" s="76"/>
      <c r="C18" s="76"/>
      <c r="D18" s="23">
        <f>+NORMAL!D18</f>
        <v>0</v>
      </c>
      <c r="E18" s="52">
        <f>+NORMAL!E18/0.95</f>
        <v>0</v>
      </c>
      <c r="F18" s="26">
        <f>+NORMAL!F18/0.95</f>
        <v>0</v>
      </c>
      <c r="G18" s="50"/>
      <c r="H18" s="23"/>
      <c r="I18" s="43"/>
      <c r="J18" s="61">
        <f t="shared" si="0"/>
        <v>0</v>
      </c>
      <c r="K18" s="97">
        <f>+NORMAL!K18</f>
        <v>0</v>
      </c>
      <c r="L18" s="79"/>
    </row>
    <row r="19" spans="1:12" s="9" customFormat="1" x14ac:dyDescent="0.25">
      <c r="A19" s="111">
        <f>+NORMAL!A19</f>
        <v>0</v>
      </c>
      <c r="B19" s="76"/>
      <c r="C19" s="76"/>
      <c r="D19" s="23">
        <f>+NORMAL!D19</f>
        <v>0</v>
      </c>
      <c r="E19" s="52">
        <f>+NORMAL!E19/0.95</f>
        <v>0</v>
      </c>
      <c r="F19" s="26">
        <f>+NORMAL!F19/0.95</f>
        <v>0</v>
      </c>
      <c r="G19" s="50"/>
      <c r="H19" s="23"/>
      <c r="I19" s="43"/>
      <c r="J19" s="61">
        <f t="shared" si="0"/>
        <v>0</v>
      </c>
      <c r="K19" s="97">
        <f>+NORMAL!K19</f>
        <v>0</v>
      </c>
      <c r="L19" s="79"/>
    </row>
    <row r="20" spans="1:12" s="9" customFormat="1" x14ac:dyDescent="0.25">
      <c r="A20" s="111">
        <f>+NORMAL!A20</f>
        <v>0</v>
      </c>
      <c r="B20" s="76"/>
      <c r="C20" s="76"/>
      <c r="D20" s="23">
        <f>+NORMAL!D20</f>
        <v>0</v>
      </c>
      <c r="E20" s="52">
        <f>+NORMAL!E20/0.95</f>
        <v>0</v>
      </c>
      <c r="F20" s="26">
        <f>+NORMAL!F20/0.95</f>
        <v>0</v>
      </c>
      <c r="G20" s="50"/>
      <c r="H20" s="23"/>
      <c r="I20" s="43"/>
      <c r="J20" s="61">
        <f t="shared" si="0"/>
        <v>0</v>
      </c>
      <c r="K20" s="97">
        <f>+NORMAL!K20</f>
        <v>0</v>
      </c>
      <c r="L20" s="79"/>
    </row>
    <row r="21" spans="1:12" s="9" customFormat="1" x14ac:dyDescent="0.25">
      <c r="A21" s="111">
        <f>+NORMAL!A21</f>
        <v>0</v>
      </c>
      <c r="B21" s="76"/>
      <c r="C21" s="76"/>
      <c r="D21" s="23">
        <f>+NORMAL!D21</f>
        <v>0</v>
      </c>
      <c r="E21" s="52">
        <f>+NORMAL!E21/0.95</f>
        <v>0</v>
      </c>
      <c r="F21" s="26">
        <f>+NORMAL!F21/0.95</f>
        <v>0</v>
      </c>
      <c r="G21" s="50"/>
      <c r="H21" s="23"/>
      <c r="I21" s="43"/>
      <c r="J21" s="61">
        <f t="shared" si="0"/>
        <v>0</v>
      </c>
      <c r="K21" s="97">
        <f>+NORMAL!K21</f>
        <v>0</v>
      </c>
      <c r="L21" s="79"/>
    </row>
    <row r="22" spans="1:12" s="9" customFormat="1" x14ac:dyDescent="0.25">
      <c r="A22" s="111">
        <f>+NORMAL!A22</f>
        <v>0</v>
      </c>
      <c r="B22" s="76"/>
      <c r="C22" s="76"/>
      <c r="D22" s="23">
        <f>+NORMAL!D22</f>
        <v>0</v>
      </c>
      <c r="E22" s="52">
        <f>+NORMAL!E22/0.95</f>
        <v>0</v>
      </c>
      <c r="F22" s="26">
        <f>+NORMAL!F22/0.95</f>
        <v>0</v>
      </c>
      <c r="G22" s="50"/>
      <c r="H22" s="23"/>
      <c r="I22" s="43"/>
      <c r="J22" s="61">
        <f t="shared" si="0"/>
        <v>0</v>
      </c>
      <c r="K22" s="97">
        <f>+NORMAL!K22</f>
        <v>0</v>
      </c>
      <c r="L22" s="79"/>
    </row>
    <row r="23" spans="1:12" s="9" customFormat="1" x14ac:dyDescent="0.25">
      <c r="A23" s="111">
        <f>+NORMAL!A23</f>
        <v>0</v>
      </c>
      <c r="B23" s="76"/>
      <c r="C23" s="76"/>
      <c r="D23" s="23">
        <f>+NORMAL!D23</f>
        <v>0</v>
      </c>
      <c r="E23" s="52">
        <f>+NORMAL!E23/0.95</f>
        <v>0</v>
      </c>
      <c r="F23" s="26">
        <f>+NORMAL!F23/0.95</f>
        <v>0</v>
      </c>
      <c r="G23" s="50"/>
      <c r="H23" s="23"/>
      <c r="I23" s="43"/>
      <c r="J23" s="61">
        <f t="shared" si="0"/>
        <v>0</v>
      </c>
      <c r="K23" s="97">
        <f>+NORMAL!K23</f>
        <v>0</v>
      </c>
      <c r="L23" s="79"/>
    </row>
    <row r="24" spans="1:12" s="9" customFormat="1" x14ac:dyDescent="0.25">
      <c r="A24" s="111">
        <f>+NORMAL!A24</f>
        <v>0</v>
      </c>
      <c r="B24" s="76"/>
      <c r="C24" s="76"/>
      <c r="D24" s="23">
        <f>+NORMAL!D24</f>
        <v>0</v>
      </c>
      <c r="E24" s="52">
        <f>+NORMAL!E24/0.95</f>
        <v>0</v>
      </c>
      <c r="F24" s="26">
        <f>+NORMAL!F24/0.95</f>
        <v>0</v>
      </c>
      <c r="G24" s="50"/>
      <c r="H24" s="23"/>
      <c r="I24" s="43"/>
      <c r="J24" s="61">
        <f t="shared" si="0"/>
        <v>0</v>
      </c>
      <c r="K24" s="97">
        <f>+NORMAL!K24</f>
        <v>0</v>
      </c>
      <c r="L24" s="79"/>
    </row>
    <row r="25" spans="1:12" s="9" customFormat="1" x14ac:dyDescent="0.25">
      <c r="A25" s="111">
        <f>+NORMAL!A25</f>
        <v>0</v>
      </c>
      <c r="B25" s="76"/>
      <c r="C25" s="76"/>
      <c r="D25" s="23">
        <f>+NORMAL!D25</f>
        <v>0</v>
      </c>
      <c r="E25" s="52">
        <f>+NORMAL!E25/0.95</f>
        <v>0</v>
      </c>
      <c r="F25" s="26">
        <f>+NORMAL!F25/0.95</f>
        <v>0</v>
      </c>
      <c r="G25" s="50"/>
      <c r="H25" s="23"/>
      <c r="I25" s="43"/>
      <c r="J25" s="61">
        <f t="shared" si="0"/>
        <v>0</v>
      </c>
      <c r="K25" s="97">
        <f>+NORMAL!K25</f>
        <v>0</v>
      </c>
      <c r="L25" s="79"/>
    </row>
    <row r="26" spans="1:12" s="9" customFormat="1" x14ac:dyDescent="0.25">
      <c r="A26" s="111">
        <f>+NORMAL!A26</f>
        <v>0</v>
      </c>
      <c r="B26" s="76"/>
      <c r="C26" s="76"/>
      <c r="D26" s="23">
        <f>+NORMAL!D26</f>
        <v>0</v>
      </c>
      <c r="E26" s="52">
        <f>+NORMAL!E26/0.95</f>
        <v>0</v>
      </c>
      <c r="F26" s="26">
        <f>+NORMAL!F26/0.95</f>
        <v>0</v>
      </c>
      <c r="G26" s="50"/>
      <c r="H26" s="23"/>
      <c r="I26" s="43"/>
      <c r="J26" s="61">
        <f t="shared" si="0"/>
        <v>0</v>
      </c>
      <c r="K26" s="97">
        <f>+NORMAL!K26</f>
        <v>0</v>
      </c>
      <c r="L26" s="79"/>
    </row>
    <row r="27" spans="1:12" s="9" customFormat="1" x14ac:dyDescent="0.25">
      <c r="A27" s="111">
        <f>+NORMAL!A27</f>
        <v>0</v>
      </c>
      <c r="B27" s="76"/>
      <c r="C27" s="76"/>
      <c r="D27" s="23">
        <f>+NORMAL!D27</f>
        <v>0</v>
      </c>
      <c r="E27" s="52">
        <f>+NORMAL!E27/0.95</f>
        <v>0</v>
      </c>
      <c r="F27" s="26">
        <f>+NORMAL!F27/0.95</f>
        <v>0</v>
      </c>
      <c r="G27" s="50"/>
      <c r="H27" s="23"/>
      <c r="I27" s="43"/>
      <c r="J27" s="61">
        <f t="shared" si="0"/>
        <v>0</v>
      </c>
      <c r="K27" s="97">
        <f>+NORMAL!K27</f>
        <v>0</v>
      </c>
      <c r="L27" s="79"/>
    </row>
    <row r="28" spans="1:12" s="9" customFormat="1" x14ac:dyDescent="0.25">
      <c r="A28" s="111">
        <f>+NORMAL!A28</f>
        <v>0</v>
      </c>
      <c r="B28" s="76"/>
      <c r="C28" s="76"/>
      <c r="D28" s="23">
        <f>+NORMAL!D28</f>
        <v>0</v>
      </c>
      <c r="E28" s="52">
        <f>+NORMAL!E28/0.95</f>
        <v>0</v>
      </c>
      <c r="F28" s="26">
        <f>+NORMAL!F28/0.95</f>
        <v>0</v>
      </c>
      <c r="G28" s="50"/>
      <c r="H28" s="23"/>
      <c r="I28" s="43"/>
      <c r="J28" s="61">
        <f t="shared" si="0"/>
        <v>0</v>
      </c>
      <c r="K28" s="97">
        <f>+NORMAL!K28</f>
        <v>0</v>
      </c>
      <c r="L28" s="79"/>
    </row>
    <row r="29" spans="1:12" s="9" customFormat="1" x14ac:dyDescent="0.25">
      <c r="A29" s="111">
        <f>+NORMAL!A29</f>
        <v>0</v>
      </c>
      <c r="B29" s="76"/>
      <c r="C29" s="76"/>
      <c r="D29" s="23">
        <f>+NORMAL!D29</f>
        <v>0</v>
      </c>
      <c r="E29" s="52">
        <f>+NORMAL!E29/0.95</f>
        <v>0</v>
      </c>
      <c r="F29" s="26">
        <f>+NORMAL!F29/0.95</f>
        <v>0</v>
      </c>
      <c r="G29" s="50"/>
      <c r="H29" s="23"/>
      <c r="I29" s="43"/>
      <c r="J29" s="61">
        <f t="shared" si="0"/>
        <v>0</v>
      </c>
      <c r="K29" s="97">
        <f>+NORMAL!K29</f>
        <v>0</v>
      </c>
      <c r="L29" s="79"/>
    </row>
    <row r="30" spans="1:12" s="9" customFormat="1" ht="15.75" thickBot="1" x14ac:dyDescent="0.3">
      <c r="A30" s="112">
        <f>+NORMAL!A30</f>
        <v>0</v>
      </c>
      <c r="B30" s="113"/>
      <c r="C30" s="113"/>
      <c r="D30" s="56">
        <f>+NORMAL!D30</f>
        <v>0</v>
      </c>
      <c r="E30" s="59">
        <f>+NORMAL!E30/0.95</f>
        <v>0</v>
      </c>
      <c r="F30" s="54">
        <f>+NORMAL!F30/0.95</f>
        <v>0</v>
      </c>
      <c r="G30" s="48"/>
      <c r="H30" s="24"/>
      <c r="I30" s="45"/>
      <c r="J30" s="62">
        <f t="shared" si="0"/>
        <v>0</v>
      </c>
      <c r="K30" s="114">
        <f>+NORMAL!K30</f>
        <v>0</v>
      </c>
      <c r="L30" s="115"/>
    </row>
    <row r="31" spans="1:12" ht="5.25" customHeight="1" thickBot="1" x14ac:dyDescent="0.3"/>
    <row r="32" spans="1:12" ht="16.5" thickTop="1" thickBot="1" x14ac:dyDescent="0.3">
      <c r="D32" s="29"/>
      <c r="E32" s="16" t="s">
        <v>11</v>
      </c>
      <c r="F32" s="16" t="s">
        <v>18</v>
      </c>
      <c r="J32" s="99" t="s">
        <v>19</v>
      </c>
      <c r="K32" s="100"/>
      <c r="L32" s="12">
        <f>SUM(E11:E30)</f>
        <v>0</v>
      </c>
    </row>
    <row r="33" spans="1:12" ht="15.75" thickTop="1" x14ac:dyDescent="0.25">
      <c r="E33" s="14" t="s">
        <v>12</v>
      </c>
      <c r="F33" s="17">
        <f>SUMIF(G11:G30,"=X",J11:J30)</f>
        <v>3270.5263157894738</v>
      </c>
      <c r="J33" s="101" t="s">
        <v>20</v>
      </c>
      <c r="K33" s="102"/>
      <c r="L33" s="13">
        <f>SUM(F11:F30)</f>
        <v>3270.5263157894738</v>
      </c>
    </row>
    <row r="34" spans="1:12" ht="15.75" thickBot="1" x14ac:dyDescent="0.3">
      <c r="E34" s="14" t="s">
        <v>13</v>
      </c>
      <c r="F34" s="17">
        <f>SUMIF(H11:H30,"=X",J11:J30)</f>
        <v>0</v>
      </c>
      <c r="J34" s="103" t="s">
        <v>21</v>
      </c>
      <c r="K34" s="104"/>
      <c r="L34" s="10">
        <f>SUM(J11:J30)</f>
        <v>3270.5263157894738</v>
      </c>
    </row>
    <row r="35" spans="1:12" ht="18.75" thickTop="1" thickBot="1" x14ac:dyDescent="0.35">
      <c r="A35" s="105"/>
      <c r="B35" s="105"/>
      <c r="C35" s="105"/>
      <c r="E35" s="15" t="s">
        <v>14</v>
      </c>
      <c r="F35" s="18">
        <f>SUMIF(I11:I30,"=X",J11:J30)</f>
        <v>0</v>
      </c>
      <c r="J35" s="9"/>
      <c r="L35" s="11"/>
    </row>
    <row r="36" spans="1:12" ht="15.75" thickTop="1" x14ac:dyDescent="0.25">
      <c r="A36" s="106"/>
      <c r="B36" s="106"/>
      <c r="C36" s="106"/>
    </row>
    <row r="37" spans="1:12" s="19" customFormat="1" ht="15.75" customHeight="1" x14ac:dyDescent="0.25"/>
    <row r="38" spans="1:12" x14ac:dyDescent="0.25">
      <c r="A38" s="20" t="s">
        <v>22</v>
      </c>
      <c r="B38" s="98" t="s">
        <v>25</v>
      </c>
      <c r="C38" s="98"/>
      <c r="D38" s="98"/>
      <c r="E38" s="98"/>
      <c r="F38" s="98"/>
      <c r="G38" s="98"/>
      <c r="H38" s="98"/>
      <c r="I38" s="98"/>
      <c r="J38" s="98"/>
      <c r="K38" s="98"/>
      <c r="L38" s="98"/>
    </row>
  </sheetData>
  <mergeCells count="58">
    <mergeCell ref="B38:L38"/>
    <mergeCell ref="A28:C28"/>
    <mergeCell ref="K28:L28"/>
    <mergeCell ref="A29:C29"/>
    <mergeCell ref="K29:L29"/>
    <mergeCell ref="A30:C30"/>
    <mergeCell ref="K30:L30"/>
    <mergeCell ref="J32:K32"/>
    <mergeCell ref="J33:K33"/>
    <mergeCell ref="J34:K34"/>
    <mergeCell ref="A35:C35"/>
    <mergeCell ref="A36:C36"/>
    <mergeCell ref="A25:C25"/>
    <mergeCell ref="K25:L25"/>
    <mergeCell ref="A26:C26"/>
    <mergeCell ref="K26:L26"/>
    <mergeCell ref="A27:C27"/>
    <mergeCell ref="K27:L27"/>
    <mergeCell ref="A22:C22"/>
    <mergeCell ref="K22:L22"/>
    <mergeCell ref="A23:C23"/>
    <mergeCell ref="K23:L23"/>
    <mergeCell ref="A24:C24"/>
    <mergeCell ref="K24:L24"/>
    <mergeCell ref="A19:C19"/>
    <mergeCell ref="K19:L19"/>
    <mergeCell ref="A20:C20"/>
    <mergeCell ref="K20:L20"/>
    <mergeCell ref="A21:C21"/>
    <mergeCell ref="K21:L21"/>
    <mergeCell ref="A16:C16"/>
    <mergeCell ref="K16:L16"/>
    <mergeCell ref="A17:C17"/>
    <mergeCell ref="K17:L17"/>
    <mergeCell ref="A18:C18"/>
    <mergeCell ref="K18:L18"/>
    <mergeCell ref="A13:C13"/>
    <mergeCell ref="K13:L13"/>
    <mergeCell ref="A14:C14"/>
    <mergeCell ref="K14:L14"/>
    <mergeCell ref="A15:C15"/>
    <mergeCell ref="K15:L15"/>
    <mergeCell ref="J9:J10"/>
    <mergeCell ref="K9:L10"/>
    <mergeCell ref="A11:C11"/>
    <mergeCell ref="K11:L11"/>
    <mergeCell ref="A12:C12"/>
    <mergeCell ref="K12:L12"/>
    <mergeCell ref="A9:C10"/>
    <mergeCell ref="D9:D10"/>
    <mergeCell ref="E9:E10"/>
    <mergeCell ref="F9:F10"/>
    <mergeCell ref="G9:I9"/>
    <mergeCell ref="B3:K3"/>
    <mergeCell ref="B5:J5"/>
    <mergeCell ref="B6:E6"/>
    <mergeCell ref="G6:J6"/>
    <mergeCell ref="G7:J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workbookViewId="0">
      <selection sqref="A1:XFD1048576"/>
    </sheetView>
  </sheetViews>
  <sheetFormatPr baseColWidth="10" defaultRowHeight="15" x14ac:dyDescent="0.25"/>
  <cols>
    <col min="1" max="1" width="11.7109375" bestFit="1" customWidth="1"/>
    <col min="4" max="6" width="12.7109375" customWidth="1"/>
    <col min="7" max="7" width="5.42578125" bestFit="1" customWidth="1"/>
    <col min="8" max="8" width="5" bestFit="1" customWidth="1"/>
    <col min="9" max="9" width="5.42578125" bestFit="1" customWidth="1"/>
    <col min="10" max="10" width="12.7109375" customWidth="1"/>
    <col min="12" max="12" width="27.7109375" customWidth="1"/>
  </cols>
  <sheetData>
    <row r="1" spans="1:12" ht="15.75" x14ac:dyDescent="0.25">
      <c r="A1" s="1"/>
      <c r="B1" s="7"/>
      <c r="D1" s="30"/>
      <c r="E1" s="7"/>
      <c r="F1" s="7"/>
      <c r="G1" s="7"/>
      <c r="H1" s="7"/>
      <c r="I1" s="3"/>
      <c r="J1" s="3"/>
      <c r="K1" s="2"/>
      <c r="L1" s="1"/>
    </row>
    <row r="2" spans="1:12" ht="15.75" x14ac:dyDescent="0.25">
      <c r="A2" s="1"/>
      <c r="B2" s="1"/>
      <c r="C2" s="31"/>
      <c r="D2" s="30"/>
      <c r="E2" s="31"/>
      <c r="F2" s="31"/>
      <c r="G2" s="32" t="s">
        <v>24</v>
      </c>
      <c r="H2" s="31"/>
      <c r="I2" s="4"/>
      <c r="J2" s="4"/>
      <c r="K2" s="5"/>
      <c r="L2" s="6"/>
    </row>
    <row r="3" spans="1:12" ht="18" x14ac:dyDescent="0.25">
      <c r="A3" s="1"/>
      <c r="B3" s="86" t="s">
        <v>0</v>
      </c>
      <c r="C3" s="86"/>
      <c r="D3" s="86"/>
      <c r="E3" s="86"/>
      <c r="F3" s="86"/>
      <c r="G3" s="86"/>
      <c r="H3" s="86"/>
      <c r="I3" s="86"/>
      <c r="J3" s="86"/>
      <c r="K3" s="86"/>
      <c r="L3" s="6"/>
    </row>
    <row r="4" spans="1:12" ht="4.5" customHeight="1" x14ac:dyDescent="0.25"/>
    <row r="5" spans="1:12" x14ac:dyDescent="0.25">
      <c r="A5" s="8" t="s">
        <v>1</v>
      </c>
      <c r="B5" s="84">
        <f>+NORMAL!B5</f>
        <v>0</v>
      </c>
      <c r="C5" s="85"/>
      <c r="D5" s="85"/>
      <c r="E5" s="85"/>
      <c r="F5" s="85"/>
      <c r="G5" s="85"/>
      <c r="H5" s="85"/>
      <c r="I5" s="85"/>
      <c r="J5" s="85"/>
      <c r="K5" s="21" t="s">
        <v>23</v>
      </c>
      <c r="L5" s="49">
        <f>+NORMAL!L5</f>
        <v>0</v>
      </c>
    </row>
    <row r="6" spans="1:12" x14ac:dyDescent="0.25">
      <c r="A6" s="8" t="s">
        <v>3</v>
      </c>
      <c r="B6" s="84">
        <f>+NORMAL!B6</f>
        <v>0</v>
      </c>
      <c r="C6" s="85"/>
      <c r="D6" s="85"/>
      <c r="E6" s="85"/>
      <c r="F6" s="8" t="s">
        <v>2</v>
      </c>
      <c r="G6" s="84">
        <f>+NORMAL!G6</f>
        <v>0</v>
      </c>
      <c r="H6" s="85"/>
      <c r="I6" s="85"/>
      <c r="J6" s="85"/>
      <c r="K6" s="8" t="s">
        <v>4</v>
      </c>
      <c r="L6" s="49">
        <f>+NORMAL!L6</f>
        <v>0</v>
      </c>
    </row>
    <row r="7" spans="1:12" x14ac:dyDescent="0.25">
      <c r="A7" s="8" t="s">
        <v>7</v>
      </c>
      <c r="B7" s="49">
        <f>+NORMAL!B7</f>
        <v>0</v>
      </c>
      <c r="C7" s="47">
        <f>+NORMAL!C7</f>
        <v>0</v>
      </c>
      <c r="D7" s="21"/>
      <c r="E7" s="21"/>
      <c r="F7" s="8" t="s">
        <v>5</v>
      </c>
      <c r="G7" s="85">
        <f>+NORMAL!G7</f>
        <v>0</v>
      </c>
      <c r="H7" s="85"/>
      <c r="I7" s="85"/>
      <c r="J7" s="85"/>
      <c r="K7" s="8" t="s">
        <v>6</v>
      </c>
      <c r="L7" s="46">
        <f>+NORMAL!L7</f>
        <v>43676</v>
      </c>
    </row>
    <row r="8" spans="1:12" ht="2.25" customHeight="1" thickBot="1" x14ac:dyDescent="0.3"/>
    <row r="9" spans="1:12" ht="30" customHeight="1" thickTop="1" thickBot="1" x14ac:dyDescent="0.3">
      <c r="A9" s="93" t="s">
        <v>8</v>
      </c>
      <c r="B9" s="93"/>
      <c r="C9" s="93"/>
      <c r="D9" s="90" t="s">
        <v>16</v>
      </c>
      <c r="E9" s="90" t="s">
        <v>9</v>
      </c>
      <c r="F9" s="90" t="s">
        <v>10</v>
      </c>
      <c r="G9" s="92" t="s">
        <v>11</v>
      </c>
      <c r="H9" s="92"/>
      <c r="I9" s="92"/>
      <c r="J9" s="90" t="s">
        <v>18</v>
      </c>
      <c r="K9" s="90" t="s">
        <v>17</v>
      </c>
      <c r="L9" s="90"/>
    </row>
    <row r="10" spans="1:12" ht="16.5" thickTop="1" thickBot="1" x14ac:dyDescent="0.3">
      <c r="A10" s="94"/>
      <c r="B10" s="94"/>
      <c r="C10" s="94"/>
      <c r="D10" s="91"/>
      <c r="E10" s="91"/>
      <c r="F10" s="91"/>
      <c r="G10" s="28" t="s">
        <v>12</v>
      </c>
      <c r="H10" s="28" t="s">
        <v>15</v>
      </c>
      <c r="I10" s="28" t="s">
        <v>14</v>
      </c>
      <c r="J10" s="91"/>
      <c r="K10" s="91"/>
      <c r="L10" s="91"/>
    </row>
    <row r="11" spans="1:12" s="9" customFormat="1" ht="16.5" customHeight="1" x14ac:dyDescent="0.25">
      <c r="A11" s="107" t="str">
        <f>+NORMAL!A11</f>
        <v xml:space="preserve">SERVICIO MAYOR 30,000KM  </v>
      </c>
      <c r="B11" s="108"/>
      <c r="C11" s="108"/>
      <c r="D11" s="63">
        <f>+NORMAL!D11</f>
        <v>0</v>
      </c>
      <c r="E11" s="65">
        <f>+NORMAL!E11/0.9</f>
        <v>0</v>
      </c>
      <c r="F11" s="53">
        <f>+NORMAL!F11/0.9</f>
        <v>3452.2222222222222</v>
      </c>
      <c r="G11" s="57"/>
      <c r="H11" s="22"/>
      <c r="I11" s="41"/>
      <c r="J11" s="60">
        <f>SUM(E11:F11)</f>
        <v>3452.2222222222222</v>
      </c>
      <c r="K11" s="109">
        <f>+NORMAL!K11</f>
        <v>0</v>
      </c>
      <c r="L11" s="110"/>
    </row>
    <row r="12" spans="1:12" s="9" customFormat="1" ht="17.25" customHeight="1" x14ac:dyDescent="0.25">
      <c r="A12" s="111" t="str">
        <f>+NORMAL!A12</f>
        <v>Cambio de Aceite y filtro, Filtro del Aire, Alineación, Balanceo, Rotación de llantas, Diagnostico por computadora, Revisión de Niveles, Limpieza y Ajuste de Frenos, Diagnostico de Bateria+  Limpiador Interno de Motor + Limpiador de Cuerpo de Aceleración + Shampoo Limpiaparabrisas</v>
      </c>
      <c r="B12" s="76"/>
      <c r="C12" s="76"/>
      <c r="D12" s="51">
        <f>+NORMAL!D12</f>
        <v>0</v>
      </c>
      <c r="E12" s="34">
        <f>+NORMAL!E12/0.9</f>
        <v>0</v>
      </c>
      <c r="F12" s="26">
        <f>+NORMAL!F12/0.9</f>
        <v>0</v>
      </c>
      <c r="G12" s="50"/>
      <c r="H12" s="23"/>
      <c r="I12" s="43"/>
      <c r="J12" s="61">
        <f t="shared" ref="J12:J30" si="0">SUM(E12:F12)</f>
        <v>0</v>
      </c>
      <c r="K12" s="97">
        <f>+NORMAL!K12</f>
        <v>0</v>
      </c>
      <c r="L12" s="79"/>
    </row>
    <row r="13" spans="1:12" s="9" customFormat="1" x14ac:dyDescent="0.25">
      <c r="A13" s="111">
        <f>+NORMAL!A13</f>
        <v>0</v>
      </c>
      <c r="B13" s="76"/>
      <c r="C13" s="76"/>
      <c r="D13" s="51">
        <f>+NORMAL!D13</f>
        <v>0</v>
      </c>
      <c r="E13" s="34">
        <f>+NORMAL!E13/0.9</f>
        <v>0</v>
      </c>
      <c r="F13" s="26">
        <f>+NORMAL!F13/0.9</f>
        <v>0</v>
      </c>
      <c r="G13" s="50"/>
      <c r="H13" s="23"/>
      <c r="I13" s="43"/>
      <c r="J13" s="61">
        <f t="shared" si="0"/>
        <v>0</v>
      </c>
      <c r="K13" s="97">
        <f>+NORMAL!K13</f>
        <v>0</v>
      </c>
      <c r="L13" s="79"/>
    </row>
    <row r="14" spans="1:12" s="9" customFormat="1" x14ac:dyDescent="0.25">
      <c r="A14" s="111">
        <f>+NORMAL!A14</f>
        <v>0</v>
      </c>
      <c r="B14" s="76"/>
      <c r="C14" s="76"/>
      <c r="D14" s="51">
        <f>+NORMAL!D14</f>
        <v>0</v>
      </c>
      <c r="E14" s="34">
        <f>+NORMAL!E14/0.9</f>
        <v>0</v>
      </c>
      <c r="F14" s="26">
        <f>+NORMAL!F14/0.9</f>
        <v>0</v>
      </c>
      <c r="G14" s="50"/>
      <c r="H14" s="23"/>
      <c r="I14" s="43"/>
      <c r="J14" s="61">
        <f t="shared" si="0"/>
        <v>0</v>
      </c>
      <c r="K14" s="97">
        <f>+NORMAL!K14</f>
        <v>0</v>
      </c>
      <c r="L14" s="79"/>
    </row>
    <row r="15" spans="1:12" s="9" customFormat="1" x14ac:dyDescent="0.25">
      <c r="A15" s="111">
        <f>+NORMAL!A15</f>
        <v>0</v>
      </c>
      <c r="B15" s="76"/>
      <c r="C15" s="76"/>
      <c r="D15" s="51">
        <f>+NORMAL!D15</f>
        <v>0</v>
      </c>
      <c r="E15" s="34">
        <f>+NORMAL!E15/0.9</f>
        <v>0</v>
      </c>
      <c r="F15" s="26">
        <f>+NORMAL!F15/0.9</f>
        <v>0</v>
      </c>
      <c r="G15" s="50"/>
      <c r="H15" s="23"/>
      <c r="I15" s="43"/>
      <c r="J15" s="61">
        <f t="shared" si="0"/>
        <v>0</v>
      </c>
      <c r="K15" s="97">
        <f>+NORMAL!K15</f>
        <v>0</v>
      </c>
      <c r="L15" s="79"/>
    </row>
    <row r="16" spans="1:12" s="9" customFormat="1" x14ac:dyDescent="0.25">
      <c r="A16" s="111">
        <f>+NORMAL!A16</f>
        <v>0</v>
      </c>
      <c r="B16" s="76"/>
      <c r="C16" s="76"/>
      <c r="D16" s="51">
        <f>+NORMAL!D16</f>
        <v>0</v>
      </c>
      <c r="E16" s="34">
        <f>+NORMAL!E16/0.9</f>
        <v>0</v>
      </c>
      <c r="F16" s="26">
        <f>+NORMAL!F16/0.9</f>
        <v>0</v>
      </c>
      <c r="G16" s="50"/>
      <c r="H16" s="23"/>
      <c r="I16" s="43"/>
      <c r="J16" s="61">
        <f t="shared" si="0"/>
        <v>0</v>
      </c>
      <c r="K16" s="97">
        <f>+NORMAL!K16</f>
        <v>0</v>
      </c>
      <c r="L16" s="79"/>
    </row>
    <row r="17" spans="1:12" s="9" customFormat="1" x14ac:dyDescent="0.25">
      <c r="A17" s="111">
        <f>+NORMAL!A17</f>
        <v>0</v>
      </c>
      <c r="B17" s="76"/>
      <c r="C17" s="76"/>
      <c r="D17" s="51">
        <f>+NORMAL!D17</f>
        <v>0</v>
      </c>
      <c r="E17" s="34">
        <f>+NORMAL!E17/0.9</f>
        <v>0</v>
      </c>
      <c r="F17" s="26">
        <f>+NORMAL!F17/0.9</f>
        <v>0</v>
      </c>
      <c r="G17" s="50"/>
      <c r="H17" s="23"/>
      <c r="I17" s="43"/>
      <c r="J17" s="61">
        <f t="shared" si="0"/>
        <v>0</v>
      </c>
      <c r="K17" s="97">
        <f>+NORMAL!K17</f>
        <v>0</v>
      </c>
      <c r="L17" s="79"/>
    </row>
    <row r="18" spans="1:12" s="9" customFormat="1" x14ac:dyDescent="0.25">
      <c r="A18" s="111">
        <f>+NORMAL!A18</f>
        <v>0</v>
      </c>
      <c r="B18" s="76"/>
      <c r="C18" s="76"/>
      <c r="D18" s="51">
        <f>+NORMAL!D18</f>
        <v>0</v>
      </c>
      <c r="E18" s="34">
        <f>+NORMAL!E18/0.9</f>
        <v>0</v>
      </c>
      <c r="F18" s="26">
        <f>+NORMAL!F18/0.9</f>
        <v>0</v>
      </c>
      <c r="G18" s="50"/>
      <c r="H18" s="23"/>
      <c r="I18" s="43"/>
      <c r="J18" s="61">
        <f t="shared" si="0"/>
        <v>0</v>
      </c>
      <c r="K18" s="97">
        <f>+NORMAL!K18</f>
        <v>0</v>
      </c>
      <c r="L18" s="79"/>
    </row>
    <row r="19" spans="1:12" s="9" customFormat="1" x14ac:dyDescent="0.25">
      <c r="A19" s="111">
        <f>+NORMAL!A19</f>
        <v>0</v>
      </c>
      <c r="B19" s="76"/>
      <c r="C19" s="76"/>
      <c r="D19" s="51">
        <f>+NORMAL!D19</f>
        <v>0</v>
      </c>
      <c r="E19" s="34">
        <f>+NORMAL!E19/0.9</f>
        <v>0</v>
      </c>
      <c r="F19" s="26">
        <f>+NORMAL!F19/0.9</f>
        <v>0</v>
      </c>
      <c r="G19" s="50"/>
      <c r="H19" s="23"/>
      <c r="I19" s="43"/>
      <c r="J19" s="61">
        <f t="shared" si="0"/>
        <v>0</v>
      </c>
      <c r="K19" s="97">
        <f>+NORMAL!K19</f>
        <v>0</v>
      </c>
      <c r="L19" s="79"/>
    </row>
    <row r="20" spans="1:12" s="9" customFormat="1" x14ac:dyDescent="0.25">
      <c r="A20" s="111">
        <f>+NORMAL!A20</f>
        <v>0</v>
      </c>
      <c r="B20" s="76"/>
      <c r="C20" s="76"/>
      <c r="D20" s="51">
        <f>+NORMAL!D20</f>
        <v>0</v>
      </c>
      <c r="E20" s="34">
        <f>+NORMAL!E20/0.9</f>
        <v>0</v>
      </c>
      <c r="F20" s="26">
        <f>+NORMAL!F20/0.9</f>
        <v>0</v>
      </c>
      <c r="G20" s="50"/>
      <c r="H20" s="23"/>
      <c r="I20" s="43"/>
      <c r="J20" s="61">
        <f t="shared" si="0"/>
        <v>0</v>
      </c>
      <c r="K20" s="97">
        <f>+NORMAL!K20</f>
        <v>0</v>
      </c>
      <c r="L20" s="79"/>
    </row>
    <row r="21" spans="1:12" s="9" customFormat="1" x14ac:dyDescent="0.25">
      <c r="A21" s="111">
        <f>+NORMAL!A21</f>
        <v>0</v>
      </c>
      <c r="B21" s="76"/>
      <c r="C21" s="76"/>
      <c r="D21" s="51">
        <f>+NORMAL!D21</f>
        <v>0</v>
      </c>
      <c r="E21" s="34">
        <f>+NORMAL!E21/0.9</f>
        <v>0</v>
      </c>
      <c r="F21" s="26">
        <f>+NORMAL!F21/0.9</f>
        <v>0</v>
      </c>
      <c r="G21" s="50"/>
      <c r="H21" s="23"/>
      <c r="I21" s="43"/>
      <c r="J21" s="61">
        <f t="shared" si="0"/>
        <v>0</v>
      </c>
      <c r="K21" s="97">
        <f>+NORMAL!K21</f>
        <v>0</v>
      </c>
      <c r="L21" s="79"/>
    </row>
    <row r="22" spans="1:12" s="9" customFormat="1" x14ac:dyDescent="0.25">
      <c r="A22" s="111">
        <f>+NORMAL!A22</f>
        <v>0</v>
      </c>
      <c r="B22" s="76"/>
      <c r="C22" s="76"/>
      <c r="D22" s="51">
        <f>+NORMAL!D22</f>
        <v>0</v>
      </c>
      <c r="E22" s="34">
        <f>+NORMAL!E22/0.9</f>
        <v>0</v>
      </c>
      <c r="F22" s="26">
        <f>+NORMAL!F22/0.9</f>
        <v>0</v>
      </c>
      <c r="G22" s="50"/>
      <c r="H22" s="23"/>
      <c r="I22" s="43"/>
      <c r="J22" s="61">
        <f t="shared" si="0"/>
        <v>0</v>
      </c>
      <c r="K22" s="97">
        <f>+NORMAL!K22</f>
        <v>0</v>
      </c>
      <c r="L22" s="79"/>
    </row>
    <row r="23" spans="1:12" s="9" customFormat="1" x14ac:dyDescent="0.25">
      <c r="A23" s="111">
        <f>+NORMAL!A23</f>
        <v>0</v>
      </c>
      <c r="B23" s="76"/>
      <c r="C23" s="76"/>
      <c r="D23" s="51">
        <f>+NORMAL!D23</f>
        <v>0</v>
      </c>
      <c r="E23" s="34">
        <f>+NORMAL!E23/0.9</f>
        <v>0</v>
      </c>
      <c r="F23" s="26">
        <f>+NORMAL!F23/0.9</f>
        <v>0</v>
      </c>
      <c r="G23" s="50"/>
      <c r="H23" s="23"/>
      <c r="I23" s="43"/>
      <c r="J23" s="61">
        <f t="shared" si="0"/>
        <v>0</v>
      </c>
      <c r="K23" s="97">
        <f>+NORMAL!K23</f>
        <v>0</v>
      </c>
      <c r="L23" s="79"/>
    </row>
    <row r="24" spans="1:12" s="9" customFormat="1" x14ac:dyDescent="0.25">
      <c r="A24" s="111">
        <f>+NORMAL!A24</f>
        <v>0</v>
      </c>
      <c r="B24" s="76"/>
      <c r="C24" s="76"/>
      <c r="D24" s="51">
        <f>+NORMAL!D24</f>
        <v>0</v>
      </c>
      <c r="E24" s="34">
        <f>+NORMAL!E24/0.9</f>
        <v>0</v>
      </c>
      <c r="F24" s="26">
        <f>+NORMAL!F24/0.9</f>
        <v>0</v>
      </c>
      <c r="G24" s="50"/>
      <c r="H24" s="23"/>
      <c r="I24" s="43"/>
      <c r="J24" s="61">
        <f t="shared" si="0"/>
        <v>0</v>
      </c>
      <c r="K24" s="97">
        <f>+NORMAL!K24</f>
        <v>0</v>
      </c>
      <c r="L24" s="79"/>
    </row>
    <row r="25" spans="1:12" s="9" customFormat="1" x14ac:dyDescent="0.25">
      <c r="A25" s="111">
        <f>+NORMAL!A25</f>
        <v>0</v>
      </c>
      <c r="B25" s="76"/>
      <c r="C25" s="76"/>
      <c r="D25" s="51">
        <f>+NORMAL!D25</f>
        <v>0</v>
      </c>
      <c r="E25" s="34">
        <f>+NORMAL!E25/0.9</f>
        <v>0</v>
      </c>
      <c r="F25" s="26">
        <f>+NORMAL!F25/0.9</f>
        <v>0</v>
      </c>
      <c r="G25" s="50"/>
      <c r="H25" s="23"/>
      <c r="I25" s="43"/>
      <c r="J25" s="61">
        <f t="shared" si="0"/>
        <v>0</v>
      </c>
      <c r="K25" s="97">
        <f>+NORMAL!K25</f>
        <v>0</v>
      </c>
      <c r="L25" s="79"/>
    </row>
    <row r="26" spans="1:12" s="9" customFormat="1" x14ac:dyDescent="0.25">
      <c r="A26" s="111">
        <f>+NORMAL!A26</f>
        <v>0</v>
      </c>
      <c r="B26" s="76"/>
      <c r="C26" s="76"/>
      <c r="D26" s="51">
        <f>+NORMAL!D26</f>
        <v>0</v>
      </c>
      <c r="E26" s="34">
        <f>+NORMAL!E26/0.9</f>
        <v>0</v>
      </c>
      <c r="F26" s="26">
        <f>+NORMAL!F26/0.9</f>
        <v>0</v>
      </c>
      <c r="G26" s="50"/>
      <c r="H26" s="23"/>
      <c r="I26" s="43"/>
      <c r="J26" s="61">
        <f t="shared" si="0"/>
        <v>0</v>
      </c>
      <c r="K26" s="97">
        <f>+NORMAL!K26</f>
        <v>0</v>
      </c>
      <c r="L26" s="79"/>
    </row>
    <row r="27" spans="1:12" s="9" customFormat="1" x14ac:dyDescent="0.25">
      <c r="A27" s="111">
        <f>+NORMAL!A27</f>
        <v>0</v>
      </c>
      <c r="B27" s="76"/>
      <c r="C27" s="76"/>
      <c r="D27" s="51">
        <f>+NORMAL!D27</f>
        <v>0</v>
      </c>
      <c r="E27" s="34">
        <f>+NORMAL!E27/0.9</f>
        <v>0</v>
      </c>
      <c r="F27" s="26">
        <f>+NORMAL!F27/0.9</f>
        <v>0</v>
      </c>
      <c r="G27" s="50"/>
      <c r="H27" s="23"/>
      <c r="I27" s="43"/>
      <c r="J27" s="61">
        <f t="shared" si="0"/>
        <v>0</v>
      </c>
      <c r="K27" s="97">
        <f>+NORMAL!K27</f>
        <v>0</v>
      </c>
      <c r="L27" s="79"/>
    </row>
    <row r="28" spans="1:12" s="9" customFormat="1" x14ac:dyDescent="0.25">
      <c r="A28" s="111">
        <f>+NORMAL!A28</f>
        <v>0</v>
      </c>
      <c r="B28" s="76"/>
      <c r="C28" s="76"/>
      <c r="D28" s="51">
        <f>+NORMAL!D28</f>
        <v>0</v>
      </c>
      <c r="E28" s="34">
        <f>+NORMAL!E28/0.9</f>
        <v>0</v>
      </c>
      <c r="F28" s="26">
        <f>+NORMAL!F28/0.9</f>
        <v>0</v>
      </c>
      <c r="G28" s="50"/>
      <c r="H28" s="23"/>
      <c r="I28" s="43"/>
      <c r="J28" s="61">
        <f t="shared" si="0"/>
        <v>0</v>
      </c>
      <c r="K28" s="97">
        <f>+NORMAL!K28</f>
        <v>0</v>
      </c>
      <c r="L28" s="79"/>
    </row>
    <row r="29" spans="1:12" s="9" customFormat="1" x14ac:dyDescent="0.25">
      <c r="A29" s="111">
        <f>+NORMAL!A29</f>
        <v>0</v>
      </c>
      <c r="B29" s="76"/>
      <c r="C29" s="76"/>
      <c r="D29" s="51">
        <f>+NORMAL!D29</f>
        <v>0</v>
      </c>
      <c r="E29" s="34">
        <f>+NORMAL!E29/0.9</f>
        <v>0</v>
      </c>
      <c r="F29" s="26">
        <f>+NORMAL!F29/0.9</f>
        <v>0</v>
      </c>
      <c r="G29" s="50"/>
      <c r="H29" s="23"/>
      <c r="I29" s="43"/>
      <c r="J29" s="61">
        <f t="shared" si="0"/>
        <v>0</v>
      </c>
      <c r="K29" s="97">
        <f>+NORMAL!K29</f>
        <v>0</v>
      </c>
      <c r="L29" s="79"/>
    </row>
    <row r="30" spans="1:12" s="9" customFormat="1" ht="15.75" thickBot="1" x14ac:dyDescent="0.3">
      <c r="A30" s="112">
        <f>+NORMAL!A30</f>
        <v>0</v>
      </c>
      <c r="B30" s="113"/>
      <c r="C30" s="113"/>
      <c r="D30" s="64">
        <f>+NORMAL!D30</f>
        <v>0</v>
      </c>
      <c r="E30" s="66">
        <f>+NORMAL!E30/0.9</f>
        <v>0</v>
      </c>
      <c r="F30" s="54">
        <f>+NORMAL!F30/0.9</f>
        <v>0</v>
      </c>
      <c r="G30" s="48"/>
      <c r="H30" s="24"/>
      <c r="I30" s="45"/>
      <c r="J30" s="62">
        <f t="shared" si="0"/>
        <v>0</v>
      </c>
      <c r="K30" s="114">
        <f>+NORMAL!K30</f>
        <v>0</v>
      </c>
      <c r="L30" s="115"/>
    </row>
    <row r="31" spans="1:12" ht="5.25" customHeight="1" thickBot="1" x14ac:dyDescent="0.3"/>
    <row r="32" spans="1:12" ht="16.5" thickTop="1" thickBot="1" x14ac:dyDescent="0.3">
      <c r="D32" s="29"/>
      <c r="E32" s="16" t="s">
        <v>11</v>
      </c>
      <c r="F32" s="16" t="s">
        <v>18</v>
      </c>
      <c r="J32" s="99" t="s">
        <v>19</v>
      </c>
      <c r="K32" s="100"/>
      <c r="L32" s="12">
        <f>SUM(E11:E30)</f>
        <v>0</v>
      </c>
    </row>
    <row r="33" spans="1:12" ht="15.75" thickTop="1" x14ac:dyDescent="0.25">
      <c r="E33" s="14" t="s">
        <v>12</v>
      </c>
      <c r="F33" s="17">
        <f>SUMIF(G11:G30,"=X",J11:J30)</f>
        <v>0</v>
      </c>
      <c r="J33" s="101" t="s">
        <v>20</v>
      </c>
      <c r="K33" s="102"/>
      <c r="L33" s="13">
        <f>SUM(F11:F30)</f>
        <v>3452.2222222222222</v>
      </c>
    </row>
    <row r="34" spans="1:12" ht="15.75" thickBot="1" x14ac:dyDescent="0.3">
      <c r="E34" s="14" t="s">
        <v>13</v>
      </c>
      <c r="F34" s="17">
        <f>SUMIF(H11:H30,"=X",J11:J30)</f>
        <v>0</v>
      </c>
      <c r="J34" s="103" t="s">
        <v>21</v>
      </c>
      <c r="K34" s="104"/>
      <c r="L34" s="10">
        <f>SUM(J11:J30)</f>
        <v>3452.2222222222222</v>
      </c>
    </row>
    <row r="35" spans="1:12" ht="18.75" thickTop="1" thickBot="1" x14ac:dyDescent="0.35">
      <c r="A35" s="105"/>
      <c r="B35" s="105"/>
      <c r="C35" s="105"/>
      <c r="E35" s="15" t="s">
        <v>14</v>
      </c>
      <c r="F35" s="18">
        <f>SUMIF(I11:I30,"=X",J11:J30)</f>
        <v>0</v>
      </c>
      <c r="J35" s="9"/>
      <c r="L35" s="11"/>
    </row>
    <row r="36" spans="1:12" ht="15.75" thickTop="1" x14ac:dyDescent="0.25">
      <c r="A36" s="106"/>
      <c r="B36" s="106"/>
      <c r="C36" s="106"/>
    </row>
    <row r="37" spans="1:12" s="19" customFormat="1" ht="15.75" customHeight="1" x14ac:dyDescent="0.25"/>
    <row r="38" spans="1:12" x14ac:dyDescent="0.25">
      <c r="A38" s="20" t="s">
        <v>22</v>
      </c>
      <c r="B38" s="98" t="s">
        <v>25</v>
      </c>
      <c r="C38" s="98"/>
      <c r="D38" s="98"/>
      <c r="E38" s="98"/>
      <c r="F38" s="98"/>
      <c r="G38" s="98"/>
      <c r="H38" s="98"/>
      <c r="I38" s="98"/>
      <c r="J38" s="98"/>
      <c r="K38" s="98"/>
      <c r="L38" s="98"/>
    </row>
  </sheetData>
  <mergeCells count="58">
    <mergeCell ref="B38:L38"/>
    <mergeCell ref="A28:C28"/>
    <mergeCell ref="K28:L28"/>
    <mergeCell ref="A29:C29"/>
    <mergeCell ref="K29:L29"/>
    <mergeCell ref="A30:C30"/>
    <mergeCell ref="K30:L30"/>
    <mergeCell ref="J32:K32"/>
    <mergeCell ref="J33:K33"/>
    <mergeCell ref="J34:K34"/>
    <mergeCell ref="A35:C35"/>
    <mergeCell ref="A36:C36"/>
    <mergeCell ref="A25:C25"/>
    <mergeCell ref="K25:L25"/>
    <mergeCell ref="A26:C26"/>
    <mergeCell ref="K26:L26"/>
    <mergeCell ref="A27:C27"/>
    <mergeCell ref="K27:L27"/>
    <mergeCell ref="A22:C22"/>
    <mergeCell ref="K22:L22"/>
    <mergeCell ref="A23:C23"/>
    <mergeCell ref="K23:L23"/>
    <mergeCell ref="A24:C24"/>
    <mergeCell ref="K24:L24"/>
    <mergeCell ref="A19:C19"/>
    <mergeCell ref="K19:L19"/>
    <mergeCell ref="A20:C20"/>
    <mergeCell ref="K20:L20"/>
    <mergeCell ref="A21:C21"/>
    <mergeCell ref="K21:L21"/>
    <mergeCell ref="A16:C16"/>
    <mergeCell ref="K16:L16"/>
    <mergeCell ref="A17:C17"/>
    <mergeCell ref="K17:L17"/>
    <mergeCell ref="A18:C18"/>
    <mergeCell ref="K18:L18"/>
    <mergeCell ref="A13:C13"/>
    <mergeCell ref="K13:L13"/>
    <mergeCell ref="A14:C14"/>
    <mergeCell ref="K14:L14"/>
    <mergeCell ref="A15:C15"/>
    <mergeCell ref="K15:L15"/>
    <mergeCell ref="J9:J10"/>
    <mergeCell ref="K9:L10"/>
    <mergeCell ref="A11:C11"/>
    <mergeCell ref="K11:L11"/>
    <mergeCell ref="A12:C12"/>
    <mergeCell ref="K12:L12"/>
    <mergeCell ref="A9:C10"/>
    <mergeCell ref="D9:D10"/>
    <mergeCell ref="E9:E10"/>
    <mergeCell ref="F9:F10"/>
    <mergeCell ref="G9:I9"/>
    <mergeCell ref="B3:K3"/>
    <mergeCell ref="B5:J5"/>
    <mergeCell ref="B6:E6"/>
    <mergeCell ref="G6:J6"/>
    <mergeCell ref="G7:J7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workbookViewId="0">
      <selection activeCell="A11" sqref="A11:C11"/>
    </sheetView>
  </sheetViews>
  <sheetFormatPr baseColWidth="10" defaultRowHeight="15" x14ac:dyDescent="0.25"/>
  <cols>
    <col min="1" max="1" width="11.7109375" bestFit="1" customWidth="1"/>
    <col min="4" max="6" width="12.7109375" customWidth="1"/>
    <col min="7" max="7" width="5.42578125" bestFit="1" customWidth="1"/>
    <col min="8" max="8" width="5" bestFit="1" customWidth="1"/>
    <col min="9" max="9" width="5.42578125" bestFit="1" customWidth="1"/>
    <col min="10" max="10" width="12.7109375" customWidth="1"/>
    <col min="12" max="12" width="27.7109375" customWidth="1"/>
  </cols>
  <sheetData>
    <row r="1" spans="1:12" ht="15.75" x14ac:dyDescent="0.25">
      <c r="A1" s="1"/>
      <c r="B1" s="7"/>
      <c r="D1" s="30"/>
      <c r="E1" s="7"/>
      <c r="F1" s="7"/>
      <c r="G1" s="7"/>
      <c r="H1" s="7"/>
      <c r="I1" s="3"/>
      <c r="J1" s="3"/>
      <c r="K1" s="2"/>
      <c r="L1" s="1"/>
    </row>
    <row r="2" spans="1:12" ht="15.75" x14ac:dyDescent="0.25">
      <c r="A2" s="1"/>
      <c r="B2" s="1"/>
      <c r="C2" s="31"/>
      <c r="D2" s="30"/>
      <c r="E2" s="31"/>
      <c r="F2" s="31"/>
      <c r="G2" s="32" t="s">
        <v>24</v>
      </c>
      <c r="H2" s="31"/>
      <c r="I2" s="4"/>
      <c r="J2" s="4"/>
      <c r="K2" s="5"/>
      <c r="L2" s="6"/>
    </row>
    <row r="3" spans="1:12" ht="18" x14ac:dyDescent="0.25">
      <c r="A3" s="1"/>
      <c r="B3" s="86" t="s">
        <v>0</v>
      </c>
      <c r="C3" s="86"/>
      <c r="D3" s="86"/>
      <c r="E3" s="86"/>
      <c r="F3" s="86"/>
      <c r="G3" s="86"/>
      <c r="H3" s="86"/>
      <c r="I3" s="86"/>
      <c r="J3" s="86"/>
      <c r="K3" s="86"/>
      <c r="L3" s="6"/>
    </row>
    <row r="4" spans="1:12" ht="4.5" customHeight="1" x14ac:dyDescent="0.25"/>
    <row r="5" spans="1:12" x14ac:dyDescent="0.25">
      <c r="A5" s="8" t="s">
        <v>1</v>
      </c>
      <c r="B5" s="84">
        <f>+NORMAL!B5</f>
        <v>0</v>
      </c>
      <c r="C5" s="85"/>
      <c r="D5" s="85"/>
      <c r="E5" s="85"/>
      <c r="F5" s="85"/>
      <c r="G5" s="85"/>
      <c r="H5" s="85"/>
      <c r="I5" s="85"/>
      <c r="J5" s="85"/>
      <c r="K5" s="21" t="s">
        <v>23</v>
      </c>
      <c r="L5" s="49">
        <f>+NORMAL!L5</f>
        <v>0</v>
      </c>
    </row>
    <row r="6" spans="1:12" x14ac:dyDescent="0.25">
      <c r="A6" s="8" t="s">
        <v>3</v>
      </c>
      <c r="B6" s="84">
        <f>+NORMAL!B6</f>
        <v>0</v>
      </c>
      <c r="C6" s="85"/>
      <c r="D6" s="85"/>
      <c r="E6" s="85"/>
      <c r="F6" s="8" t="s">
        <v>2</v>
      </c>
      <c r="G6" s="84">
        <f>+NORMAL!G6</f>
        <v>0</v>
      </c>
      <c r="H6" s="85"/>
      <c r="I6" s="85"/>
      <c r="J6" s="85"/>
      <c r="K6" s="8" t="s">
        <v>4</v>
      </c>
      <c r="L6" s="49">
        <f>+NORMAL!L6</f>
        <v>0</v>
      </c>
    </row>
    <row r="7" spans="1:12" x14ac:dyDescent="0.25">
      <c r="A7" s="8" t="s">
        <v>7</v>
      </c>
      <c r="B7" s="49">
        <f>+NORMAL!B7</f>
        <v>0</v>
      </c>
      <c r="C7" s="47">
        <f>+NORMAL!C7</f>
        <v>0</v>
      </c>
      <c r="D7" s="21"/>
      <c r="E7" s="21"/>
      <c r="F7" s="8" t="s">
        <v>5</v>
      </c>
      <c r="G7" s="85">
        <f>+NORMAL!G7</f>
        <v>0</v>
      </c>
      <c r="H7" s="85"/>
      <c r="I7" s="85"/>
      <c r="J7" s="85"/>
      <c r="K7" s="8" t="s">
        <v>6</v>
      </c>
      <c r="L7" s="46">
        <f>+NORMAL!L7</f>
        <v>43676</v>
      </c>
    </row>
    <row r="8" spans="1:12" ht="2.25" customHeight="1" thickBot="1" x14ac:dyDescent="0.3"/>
    <row r="9" spans="1:12" ht="30" customHeight="1" thickTop="1" thickBot="1" x14ac:dyDescent="0.3">
      <c r="A9" s="93" t="s">
        <v>8</v>
      </c>
      <c r="B9" s="93"/>
      <c r="C9" s="93"/>
      <c r="D9" s="90" t="s">
        <v>16</v>
      </c>
      <c r="E9" s="90" t="s">
        <v>9</v>
      </c>
      <c r="F9" s="90" t="s">
        <v>10</v>
      </c>
      <c r="G9" s="92" t="s">
        <v>11</v>
      </c>
      <c r="H9" s="92"/>
      <c r="I9" s="92"/>
      <c r="J9" s="90" t="s">
        <v>18</v>
      </c>
      <c r="K9" s="90" t="s">
        <v>17</v>
      </c>
      <c r="L9" s="90"/>
    </row>
    <row r="10" spans="1:12" ht="16.5" thickTop="1" thickBot="1" x14ac:dyDescent="0.3">
      <c r="A10" s="94"/>
      <c r="B10" s="94"/>
      <c r="C10" s="94"/>
      <c r="D10" s="91"/>
      <c r="E10" s="91"/>
      <c r="F10" s="91"/>
      <c r="G10" s="28" t="s">
        <v>12</v>
      </c>
      <c r="H10" s="28" t="s">
        <v>15</v>
      </c>
      <c r="I10" s="28" t="s">
        <v>14</v>
      </c>
      <c r="J10" s="91"/>
      <c r="K10" s="91"/>
      <c r="L10" s="91"/>
    </row>
    <row r="11" spans="1:12" s="9" customFormat="1" ht="16.5" customHeight="1" x14ac:dyDescent="0.25">
      <c r="A11" s="107" t="str">
        <f>+NORMAL!A11</f>
        <v xml:space="preserve">SERVICIO MAYOR 30,000KM  </v>
      </c>
      <c r="B11" s="108"/>
      <c r="C11" s="108"/>
      <c r="D11" s="63">
        <f>+NORMAL!D11</f>
        <v>0</v>
      </c>
      <c r="E11" s="65">
        <f>+NORMAL!E11/0.85</f>
        <v>0</v>
      </c>
      <c r="F11" s="53">
        <f>+NORMAL!F11/0.85</f>
        <v>3655.294117647059</v>
      </c>
      <c r="G11" s="57"/>
      <c r="H11" s="22"/>
      <c r="I11" s="41"/>
      <c r="J11" s="60">
        <f>SUM(E11:F11)</f>
        <v>3655.294117647059</v>
      </c>
      <c r="K11" s="109">
        <f>+NORMAL!K11</f>
        <v>0</v>
      </c>
      <c r="L11" s="110"/>
    </row>
    <row r="12" spans="1:12" s="9" customFormat="1" ht="17.25" customHeight="1" x14ac:dyDescent="0.25">
      <c r="A12" s="111" t="str">
        <f>+NORMAL!A12</f>
        <v>Cambio de Aceite y filtro, Filtro del Aire, Alineación, Balanceo, Rotación de llantas, Diagnostico por computadora, Revisión de Niveles, Limpieza y Ajuste de Frenos, Diagnostico de Bateria+  Limpiador Interno de Motor + Limpiador de Cuerpo de Aceleración + Shampoo Limpiaparabrisas</v>
      </c>
      <c r="B12" s="76"/>
      <c r="C12" s="76"/>
      <c r="D12" s="51">
        <f>+NORMAL!D12</f>
        <v>0</v>
      </c>
      <c r="E12" s="34">
        <f>+NORMAL!E12/0.85</f>
        <v>0</v>
      </c>
      <c r="F12" s="26">
        <f>+NORMAL!F12/0.85</f>
        <v>0</v>
      </c>
      <c r="G12" s="50"/>
      <c r="H12" s="23"/>
      <c r="I12" s="43"/>
      <c r="J12" s="61">
        <f t="shared" ref="J12:J30" si="0">SUM(E12:F12)</f>
        <v>0</v>
      </c>
      <c r="K12" s="97">
        <f>+NORMAL!K12</f>
        <v>0</v>
      </c>
      <c r="L12" s="79"/>
    </row>
    <row r="13" spans="1:12" s="9" customFormat="1" x14ac:dyDescent="0.25">
      <c r="A13" s="111">
        <f>+NORMAL!A13</f>
        <v>0</v>
      </c>
      <c r="B13" s="76"/>
      <c r="C13" s="76"/>
      <c r="D13" s="51">
        <f>+NORMAL!D13</f>
        <v>0</v>
      </c>
      <c r="E13" s="34">
        <f>+NORMAL!E13/0.85</f>
        <v>0</v>
      </c>
      <c r="F13" s="26">
        <f>+NORMAL!F13/0.85</f>
        <v>0</v>
      </c>
      <c r="G13" s="50"/>
      <c r="H13" s="23"/>
      <c r="I13" s="43"/>
      <c r="J13" s="61">
        <f t="shared" si="0"/>
        <v>0</v>
      </c>
      <c r="K13" s="97">
        <f>+NORMAL!K13</f>
        <v>0</v>
      </c>
      <c r="L13" s="79"/>
    </row>
    <row r="14" spans="1:12" s="9" customFormat="1" x14ac:dyDescent="0.25">
      <c r="A14" s="111">
        <f>+NORMAL!A14</f>
        <v>0</v>
      </c>
      <c r="B14" s="76"/>
      <c r="C14" s="76"/>
      <c r="D14" s="51">
        <f>+NORMAL!D14</f>
        <v>0</v>
      </c>
      <c r="E14" s="34">
        <f>+NORMAL!E14/0.85</f>
        <v>0</v>
      </c>
      <c r="F14" s="26">
        <f>+NORMAL!F14/0.85</f>
        <v>0</v>
      </c>
      <c r="G14" s="50"/>
      <c r="H14" s="23"/>
      <c r="I14" s="43"/>
      <c r="J14" s="61">
        <f t="shared" si="0"/>
        <v>0</v>
      </c>
      <c r="K14" s="97">
        <f>+NORMAL!K14</f>
        <v>0</v>
      </c>
      <c r="L14" s="79"/>
    </row>
    <row r="15" spans="1:12" s="9" customFormat="1" x14ac:dyDescent="0.25">
      <c r="A15" s="111">
        <f>+NORMAL!A15</f>
        <v>0</v>
      </c>
      <c r="B15" s="76"/>
      <c r="C15" s="76"/>
      <c r="D15" s="51">
        <f>+NORMAL!D15</f>
        <v>0</v>
      </c>
      <c r="E15" s="34">
        <f>+NORMAL!E15/0.85</f>
        <v>0</v>
      </c>
      <c r="F15" s="26">
        <f>+NORMAL!F15/0.85</f>
        <v>0</v>
      </c>
      <c r="G15" s="50"/>
      <c r="H15" s="23"/>
      <c r="I15" s="43"/>
      <c r="J15" s="61">
        <f t="shared" si="0"/>
        <v>0</v>
      </c>
      <c r="K15" s="97">
        <f>+NORMAL!K15</f>
        <v>0</v>
      </c>
      <c r="L15" s="79"/>
    </row>
    <row r="16" spans="1:12" s="9" customFormat="1" x14ac:dyDescent="0.25">
      <c r="A16" s="111">
        <f>+NORMAL!A16</f>
        <v>0</v>
      </c>
      <c r="B16" s="76"/>
      <c r="C16" s="76"/>
      <c r="D16" s="51">
        <f>+NORMAL!D16</f>
        <v>0</v>
      </c>
      <c r="E16" s="34">
        <f>+NORMAL!E16/0.85</f>
        <v>0</v>
      </c>
      <c r="F16" s="26">
        <f>+NORMAL!F16/0.85</f>
        <v>0</v>
      </c>
      <c r="G16" s="50"/>
      <c r="H16" s="23"/>
      <c r="I16" s="43"/>
      <c r="J16" s="61">
        <f t="shared" si="0"/>
        <v>0</v>
      </c>
      <c r="K16" s="97">
        <f>+NORMAL!K16</f>
        <v>0</v>
      </c>
      <c r="L16" s="79"/>
    </row>
    <row r="17" spans="1:12" s="9" customFormat="1" x14ac:dyDescent="0.25">
      <c r="A17" s="111">
        <f>+NORMAL!A17</f>
        <v>0</v>
      </c>
      <c r="B17" s="76"/>
      <c r="C17" s="76"/>
      <c r="D17" s="51">
        <f>+NORMAL!D17</f>
        <v>0</v>
      </c>
      <c r="E17" s="34">
        <f>+NORMAL!E17/0.85</f>
        <v>0</v>
      </c>
      <c r="F17" s="26">
        <f>+NORMAL!F17/0.85</f>
        <v>0</v>
      </c>
      <c r="G17" s="50"/>
      <c r="H17" s="23"/>
      <c r="I17" s="43"/>
      <c r="J17" s="61">
        <f t="shared" si="0"/>
        <v>0</v>
      </c>
      <c r="K17" s="97">
        <f>+NORMAL!K17</f>
        <v>0</v>
      </c>
      <c r="L17" s="79"/>
    </row>
    <row r="18" spans="1:12" s="9" customFormat="1" x14ac:dyDescent="0.25">
      <c r="A18" s="111">
        <f>+NORMAL!A18</f>
        <v>0</v>
      </c>
      <c r="B18" s="76"/>
      <c r="C18" s="76"/>
      <c r="D18" s="51">
        <f>+NORMAL!D18</f>
        <v>0</v>
      </c>
      <c r="E18" s="34">
        <f>+NORMAL!E18/0.85</f>
        <v>0</v>
      </c>
      <c r="F18" s="26">
        <f>+NORMAL!F18/0.85</f>
        <v>0</v>
      </c>
      <c r="G18" s="50"/>
      <c r="H18" s="23"/>
      <c r="I18" s="43"/>
      <c r="J18" s="61">
        <f t="shared" si="0"/>
        <v>0</v>
      </c>
      <c r="K18" s="97">
        <f>+NORMAL!K18</f>
        <v>0</v>
      </c>
      <c r="L18" s="79"/>
    </row>
    <row r="19" spans="1:12" s="9" customFormat="1" x14ac:dyDescent="0.25">
      <c r="A19" s="111">
        <f>+NORMAL!A19</f>
        <v>0</v>
      </c>
      <c r="B19" s="76"/>
      <c r="C19" s="76"/>
      <c r="D19" s="51">
        <f>+NORMAL!D19</f>
        <v>0</v>
      </c>
      <c r="E19" s="34">
        <f>+NORMAL!E19/0.85</f>
        <v>0</v>
      </c>
      <c r="F19" s="26">
        <f>+NORMAL!F19/0.85</f>
        <v>0</v>
      </c>
      <c r="G19" s="50"/>
      <c r="H19" s="23"/>
      <c r="I19" s="43"/>
      <c r="J19" s="61">
        <f t="shared" si="0"/>
        <v>0</v>
      </c>
      <c r="K19" s="97">
        <f>+NORMAL!K19</f>
        <v>0</v>
      </c>
      <c r="L19" s="79"/>
    </row>
    <row r="20" spans="1:12" s="9" customFormat="1" x14ac:dyDescent="0.25">
      <c r="A20" s="111">
        <f>+NORMAL!A20</f>
        <v>0</v>
      </c>
      <c r="B20" s="76"/>
      <c r="C20" s="76"/>
      <c r="D20" s="51">
        <f>+NORMAL!D20</f>
        <v>0</v>
      </c>
      <c r="E20" s="34">
        <f>+NORMAL!E20/0.85</f>
        <v>0</v>
      </c>
      <c r="F20" s="26">
        <f>+NORMAL!F20/0.85</f>
        <v>0</v>
      </c>
      <c r="G20" s="50"/>
      <c r="H20" s="23"/>
      <c r="I20" s="43"/>
      <c r="J20" s="61">
        <f t="shared" si="0"/>
        <v>0</v>
      </c>
      <c r="K20" s="97">
        <f>+NORMAL!K20</f>
        <v>0</v>
      </c>
      <c r="L20" s="79"/>
    </row>
    <row r="21" spans="1:12" s="9" customFormat="1" x14ac:dyDescent="0.25">
      <c r="A21" s="111">
        <f>+NORMAL!A21</f>
        <v>0</v>
      </c>
      <c r="B21" s="76"/>
      <c r="C21" s="76"/>
      <c r="D21" s="51">
        <f>+NORMAL!D21</f>
        <v>0</v>
      </c>
      <c r="E21" s="34">
        <f>+NORMAL!E21/0.85</f>
        <v>0</v>
      </c>
      <c r="F21" s="26">
        <f>+NORMAL!F21/0.85</f>
        <v>0</v>
      </c>
      <c r="G21" s="50"/>
      <c r="H21" s="23"/>
      <c r="I21" s="43"/>
      <c r="J21" s="61">
        <f t="shared" si="0"/>
        <v>0</v>
      </c>
      <c r="K21" s="97">
        <f>+NORMAL!K21</f>
        <v>0</v>
      </c>
      <c r="L21" s="79"/>
    </row>
    <row r="22" spans="1:12" s="9" customFormat="1" x14ac:dyDescent="0.25">
      <c r="A22" s="111">
        <f>+NORMAL!A22</f>
        <v>0</v>
      </c>
      <c r="B22" s="76"/>
      <c r="C22" s="76"/>
      <c r="D22" s="51">
        <f>+NORMAL!D22</f>
        <v>0</v>
      </c>
      <c r="E22" s="34">
        <f>+NORMAL!E22/0.85</f>
        <v>0</v>
      </c>
      <c r="F22" s="26">
        <f>+NORMAL!F22/0.85</f>
        <v>0</v>
      </c>
      <c r="G22" s="50"/>
      <c r="H22" s="23"/>
      <c r="I22" s="43"/>
      <c r="J22" s="61">
        <f t="shared" si="0"/>
        <v>0</v>
      </c>
      <c r="K22" s="97">
        <f>+NORMAL!K22</f>
        <v>0</v>
      </c>
      <c r="L22" s="79"/>
    </row>
    <row r="23" spans="1:12" s="9" customFormat="1" x14ac:dyDescent="0.25">
      <c r="A23" s="111">
        <f>+NORMAL!A23</f>
        <v>0</v>
      </c>
      <c r="B23" s="76"/>
      <c r="C23" s="76"/>
      <c r="D23" s="51">
        <f>+NORMAL!D23</f>
        <v>0</v>
      </c>
      <c r="E23" s="34">
        <f>+NORMAL!E23/0.85</f>
        <v>0</v>
      </c>
      <c r="F23" s="26">
        <f>+NORMAL!F23/0.85</f>
        <v>0</v>
      </c>
      <c r="G23" s="50"/>
      <c r="H23" s="23"/>
      <c r="I23" s="43"/>
      <c r="J23" s="61">
        <f t="shared" si="0"/>
        <v>0</v>
      </c>
      <c r="K23" s="97">
        <f>+NORMAL!K23</f>
        <v>0</v>
      </c>
      <c r="L23" s="79"/>
    </row>
    <row r="24" spans="1:12" s="9" customFormat="1" x14ac:dyDescent="0.25">
      <c r="A24" s="111">
        <f>+NORMAL!A24</f>
        <v>0</v>
      </c>
      <c r="B24" s="76"/>
      <c r="C24" s="76"/>
      <c r="D24" s="51">
        <f>+NORMAL!D24</f>
        <v>0</v>
      </c>
      <c r="E24" s="34">
        <f>+NORMAL!E24/0.85</f>
        <v>0</v>
      </c>
      <c r="F24" s="26">
        <f>+NORMAL!F24/0.85</f>
        <v>0</v>
      </c>
      <c r="G24" s="50"/>
      <c r="H24" s="23"/>
      <c r="I24" s="43"/>
      <c r="J24" s="61">
        <f t="shared" si="0"/>
        <v>0</v>
      </c>
      <c r="K24" s="97">
        <f>+NORMAL!K24</f>
        <v>0</v>
      </c>
      <c r="L24" s="79"/>
    </row>
    <row r="25" spans="1:12" s="9" customFormat="1" x14ac:dyDescent="0.25">
      <c r="A25" s="111">
        <f>+NORMAL!A25</f>
        <v>0</v>
      </c>
      <c r="B25" s="76"/>
      <c r="C25" s="76"/>
      <c r="D25" s="51">
        <f>+NORMAL!D25</f>
        <v>0</v>
      </c>
      <c r="E25" s="34">
        <f>+NORMAL!E25/0.85</f>
        <v>0</v>
      </c>
      <c r="F25" s="26">
        <f>+NORMAL!F25/0.85</f>
        <v>0</v>
      </c>
      <c r="G25" s="50"/>
      <c r="H25" s="23"/>
      <c r="I25" s="43"/>
      <c r="J25" s="61">
        <f t="shared" si="0"/>
        <v>0</v>
      </c>
      <c r="K25" s="97">
        <f>+NORMAL!K25</f>
        <v>0</v>
      </c>
      <c r="L25" s="79"/>
    </row>
    <row r="26" spans="1:12" s="9" customFormat="1" x14ac:dyDescent="0.25">
      <c r="A26" s="111">
        <f>+NORMAL!A26</f>
        <v>0</v>
      </c>
      <c r="B26" s="76"/>
      <c r="C26" s="76"/>
      <c r="D26" s="51">
        <f>+NORMAL!D26</f>
        <v>0</v>
      </c>
      <c r="E26" s="34">
        <f>+NORMAL!E26/0.85</f>
        <v>0</v>
      </c>
      <c r="F26" s="26">
        <f>+NORMAL!F26/0.85</f>
        <v>0</v>
      </c>
      <c r="G26" s="50"/>
      <c r="H26" s="23"/>
      <c r="I26" s="43"/>
      <c r="J26" s="61">
        <f t="shared" si="0"/>
        <v>0</v>
      </c>
      <c r="K26" s="97">
        <f>+NORMAL!K26</f>
        <v>0</v>
      </c>
      <c r="L26" s="79"/>
    </row>
    <row r="27" spans="1:12" s="9" customFormat="1" x14ac:dyDescent="0.25">
      <c r="A27" s="111">
        <f>+NORMAL!A27</f>
        <v>0</v>
      </c>
      <c r="B27" s="76"/>
      <c r="C27" s="76"/>
      <c r="D27" s="51">
        <f>+NORMAL!D27</f>
        <v>0</v>
      </c>
      <c r="E27" s="34">
        <f>+NORMAL!E27/0.85</f>
        <v>0</v>
      </c>
      <c r="F27" s="26">
        <f>+NORMAL!F27/0.85</f>
        <v>0</v>
      </c>
      <c r="G27" s="50"/>
      <c r="H27" s="23"/>
      <c r="I27" s="43"/>
      <c r="J27" s="61">
        <f t="shared" si="0"/>
        <v>0</v>
      </c>
      <c r="K27" s="97">
        <f>+NORMAL!K27</f>
        <v>0</v>
      </c>
      <c r="L27" s="79"/>
    </row>
    <row r="28" spans="1:12" s="9" customFormat="1" x14ac:dyDescent="0.25">
      <c r="A28" s="111">
        <f>+NORMAL!A28</f>
        <v>0</v>
      </c>
      <c r="B28" s="76"/>
      <c r="C28" s="76"/>
      <c r="D28" s="51">
        <f>+NORMAL!D28</f>
        <v>0</v>
      </c>
      <c r="E28" s="34">
        <f>+NORMAL!E28/0.85</f>
        <v>0</v>
      </c>
      <c r="F28" s="26">
        <f>+NORMAL!F28/0.85</f>
        <v>0</v>
      </c>
      <c r="G28" s="50"/>
      <c r="H28" s="23"/>
      <c r="I28" s="43"/>
      <c r="J28" s="61">
        <f t="shared" si="0"/>
        <v>0</v>
      </c>
      <c r="K28" s="97">
        <f>+NORMAL!K28</f>
        <v>0</v>
      </c>
      <c r="L28" s="79"/>
    </row>
    <row r="29" spans="1:12" s="9" customFormat="1" x14ac:dyDescent="0.25">
      <c r="A29" s="111">
        <f>+NORMAL!A29</f>
        <v>0</v>
      </c>
      <c r="B29" s="76"/>
      <c r="C29" s="76"/>
      <c r="D29" s="51">
        <f>+NORMAL!D29</f>
        <v>0</v>
      </c>
      <c r="E29" s="34">
        <f>+NORMAL!E29/0.85</f>
        <v>0</v>
      </c>
      <c r="F29" s="26">
        <f>+NORMAL!F29/0.85</f>
        <v>0</v>
      </c>
      <c r="G29" s="50"/>
      <c r="H29" s="23"/>
      <c r="I29" s="43"/>
      <c r="J29" s="61">
        <f t="shared" si="0"/>
        <v>0</v>
      </c>
      <c r="K29" s="97">
        <f>+NORMAL!K29</f>
        <v>0</v>
      </c>
      <c r="L29" s="79"/>
    </row>
    <row r="30" spans="1:12" s="9" customFormat="1" ht="15.75" thickBot="1" x14ac:dyDescent="0.3">
      <c r="A30" s="112">
        <f>+NORMAL!A30</f>
        <v>0</v>
      </c>
      <c r="B30" s="113"/>
      <c r="C30" s="113"/>
      <c r="D30" s="64">
        <f>+NORMAL!D30</f>
        <v>0</v>
      </c>
      <c r="E30" s="66">
        <f>+NORMAL!E30/0.85</f>
        <v>0</v>
      </c>
      <c r="F30" s="54">
        <f>+NORMAL!F30/0.85</f>
        <v>0</v>
      </c>
      <c r="G30" s="48"/>
      <c r="H30" s="24"/>
      <c r="I30" s="45"/>
      <c r="J30" s="62">
        <f t="shared" si="0"/>
        <v>0</v>
      </c>
      <c r="K30" s="114">
        <f>+NORMAL!K30</f>
        <v>0</v>
      </c>
      <c r="L30" s="115"/>
    </row>
    <row r="31" spans="1:12" ht="5.25" customHeight="1" thickBot="1" x14ac:dyDescent="0.3"/>
    <row r="32" spans="1:12" ht="16.5" thickTop="1" thickBot="1" x14ac:dyDescent="0.3">
      <c r="D32" s="29"/>
      <c r="E32" s="16" t="s">
        <v>11</v>
      </c>
      <c r="F32" s="16" t="s">
        <v>18</v>
      </c>
      <c r="J32" s="99" t="s">
        <v>19</v>
      </c>
      <c r="K32" s="100"/>
      <c r="L32" s="12">
        <f>SUM(E11:E30)</f>
        <v>0</v>
      </c>
    </row>
    <row r="33" spans="1:12" ht="15.75" thickTop="1" x14ac:dyDescent="0.25">
      <c r="E33" s="14" t="s">
        <v>12</v>
      </c>
      <c r="F33" s="17">
        <f>SUMIF(G11:G30,"=X",J11:J30)</f>
        <v>0</v>
      </c>
      <c r="J33" s="101" t="s">
        <v>20</v>
      </c>
      <c r="K33" s="102"/>
      <c r="L33" s="13">
        <f>SUM(F11:F30)</f>
        <v>3655.294117647059</v>
      </c>
    </row>
    <row r="34" spans="1:12" ht="15.75" thickBot="1" x14ac:dyDescent="0.3">
      <c r="E34" s="14" t="s">
        <v>13</v>
      </c>
      <c r="F34" s="17">
        <f>SUMIF(H11:H30,"=X",J11:J30)</f>
        <v>0</v>
      </c>
      <c r="J34" s="103" t="s">
        <v>21</v>
      </c>
      <c r="K34" s="104"/>
      <c r="L34" s="10">
        <f>SUM(J11:J30)</f>
        <v>3655.294117647059</v>
      </c>
    </row>
    <row r="35" spans="1:12" ht="18.75" thickTop="1" thickBot="1" x14ac:dyDescent="0.35">
      <c r="A35" s="105"/>
      <c r="B35" s="105"/>
      <c r="C35" s="105"/>
      <c r="E35" s="15" t="s">
        <v>14</v>
      </c>
      <c r="F35" s="18">
        <f>SUMIF(I11:I30,"=X",J11:J30)</f>
        <v>0</v>
      </c>
      <c r="J35" s="9"/>
      <c r="L35" s="11"/>
    </row>
    <row r="36" spans="1:12" ht="15.75" thickTop="1" x14ac:dyDescent="0.25">
      <c r="A36" s="106"/>
      <c r="B36" s="106"/>
      <c r="C36" s="106"/>
    </row>
    <row r="37" spans="1:12" s="19" customFormat="1" ht="15.75" customHeight="1" x14ac:dyDescent="0.25"/>
    <row r="38" spans="1:12" x14ac:dyDescent="0.25">
      <c r="A38" s="20" t="s">
        <v>22</v>
      </c>
      <c r="B38" s="98" t="s">
        <v>25</v>
      </c>
      <c r="C38" s="98"/>
      <c r="D38" s="98"/>
      <c r="E38" s="98"/>
      <c r="F38" s="98"/>
      <c r="G38" s="98"/>
      <c r="H38" s="98"/>
      <c r="I38" s="98"/>
      <c r="J38" s="98"/>
      <c r="K38" s="98"/>
      <c r="L38" s="98"/>
    </row>
  </sheetData>
  <mergeCells count="58">
    <mergeCell ref="B38:L38"/>
    <mergeCell ref="A28:C28"/>
    <mergeCell ref="K28:L28"/>
    <mergeCell ref="A29:C29"/>
    <mergeCell ref="K29:L29"/>
    <mergeCell ref="A30:C30"/>
    <mergeCell ref="K30:L30"/>
    <mergeCell ref="J32:K32"/>
    <mergeCell ref="J33:K33"/>
    <mergeCell ref="J34:K34"/>
    <mergeCell ref="A35:C35"/>
    <mergeCell ref="A36:C36"/>
    <mergeCell ref="A25:C25"/>
    <mergeCell ref="K25:L25"/>
    <mergeCell ref="A26:C26"/>
    <mergeCell ref="K26:L26"/>
    <mergeCell ref="A27:C27"/>
    <mergeCell ref="K27:L27"/>
    <mergeCell ref="A22:C22"/>
    <mergeCell ref="K22:L22"/>
    <mergeCell ref="A23:C23"/>
    <mergeCell ref="K23:L23"/>
    <mergeCell ref="A24:C24"/>
    <mergeCell ref="K24:L24"/>
    <mergeCell ref="A19:C19"/>
    <mergeCell ref="K19:L19"/>
    <mergeCell ref="A20:C20"/>
    <mergeCell ref="K20:L20"/>
    <mergeCell ref="A21:C21"/>
    <mergeCell ref="K21:L21"/>
    <mergeCell ref="A16:C16"/>
    <mergeCell ref="K16:L16"/>
    <mergeCell ref="A17:C17"/>
    <mergeCell ref="K17:L17"/>
    <mergeCell ref="A18:C18"/>
    <mergeCell ref="K18:L18"/>
    <mergeCell ref="A13:C13"/>
    <mergeCell ref="K13:L13"/>
    <mergeCell ref="A14:C14"/>
    <mergeCell ref="K14:L14"/>
    <mergeCell ref="A15:C15"/>
    <mergeCell ref="K15:L15"/>
    <mergeCell ref="J9:J10"/>
    <mergeCell ref="K9:L10"/>
    <mergeCell ref="A11:C11"/>
    <mergeCell ref="K11:L11"/>
    <mergeCell ref="A12:C12"/>
    <mergeCell ref="K12:L12"/>
    <mergeCell ref="A9:C10"/>
    <mergeCell ref="D9:D10"/>
    <mergeCell ref="E9:E10"/>
    <mergeCell ref="F9:F10"/>
    <mergeCell ref="G9:I9"/>
    <mergeCell ref="B3:K3"/>
    <mergeCell ref="B5:J5"/>
    <mergeCell ref="B6:E6"/>
    <mergeCell ref="G6:J6"/>
    <mergeCell ref="G7:J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NORMAL</vt:lpstr>
      <vt:lpstr>5%</vt:lpstr>
      <vt:lpstr>10%</vt:lpstr>
      <vt:lpstr>15%</vt:lpstr>
      <vt:lpstr>NORMAL!Área_de_impresión</vt:lpstr>
    </vt:vector>
  </TitlesOfParts>
  <Company>NISSANOBREGON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aps3</dc:creator>
  <cp:lastModifiedBy>kuroda</cp:lastModifiedBy>
  <cp:lastPrinted>2019-01-07T22:52:02Z</cp:lastPrinted>
  <dcterms:created xsi:type="dcterms:W3CDTF">2010-08-30T18:24:26Z</dcterms:created>
  <dcterms:modified xsi:type="dcterms:W3CDTF">2019-08-05T20:03:38Z</dcterms:modified>
</cp:coreProperties>
</file>